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980" windowHeight="8835" activeTab="0"/>
  </bookViews>
  <sheets>
    <sheet name="RL 2.1 - 2.2" sheetId="1" r:id="rId1"/>
    <sheet name="RL 2.3" sheetId="2" r:id="rId2"/>
    <sheet name="RL 2.4" sheetId="3" r:id="rId3"/>
    <sheet name="RL 2.5" sheetId="4" r:id="rId4"/>
  </sheets>
  <definedNames>
    <definedName name="_xlnm.Print_Area" localSheetId="0">'RL 2.1 - 2.2'!$A$1:$AI$92</definedName>
  </definedNames>
  <calcPr fullCalcOnLoad="1"/>
</workbook>
</file>

<file path=xl/comments1.xml><?xml version="1.0" encoding="utf-8"?>
<comments xmlns="http://schemas.openxmlformats.org/spreadsheetml/2006/main">
  <authors>
    <author>MuelleRo</author>
    <author>muellero</author>
  </authors>
  <commentList>
    <comment ref="A17" authorId="0">
      <text>
        <r>
          <rPr>
            <sz val="10"/>
            <rFont val="Tahoma"/>
            <family val="2"/>
          </rPr>
          <t>In dieser Zeile bitte die Nutzertage ankreuzen (z.B. 'X')</t>
        </r>
      </text>
    </comment>
    <comment ref="A32" authorId="0">
      <text>
        <r>
          <rPr>
            <sz val="10"/>
            <rFont val="Tahoma"/>
            <family val="2"/>
          </rPr>
          <t>In dieser Zeile bitte die Nutzertage ankreuzen (z.B. 'X')</t>
        </r>
      </text>
    </comment>
    <comment ref="A54" authorId="0">
      <text>
        <r>
          <rPr>
            <sz val="9"/>
            <rFont val="Tahoma"/>
            <family val="2"/>
          </rPr>
          <t>In dieser Zeile die Nutzerstunden bitte als Zahlenwert eingeben (z.B. 1,5)</t>
        </r>
      </text>
    </comment>
    <comment ref="AH15" authorId="0">
      <text>
        <r>
          <rPr>
            <sz val="10"/>
            <rFont val="Tahoma"/>
            <family val="2"/>
          </rPr>
          <t>In dieser Spalte bitte die Preise pro Einheit eingeben</t>
        </r>
      </text>
    </comment>
    <comment ref="AH52" authorId="0">
      <text>
        <r>
          <rPr>
            <sz val="10"/>
            <rFont val="Tahoma"/>
            <family val="2"/>
          </rPr>
          <t>In dieser Spalte bitte die Preise pro Einheit eingeben</t>
        </r>
      </text>
    </comment>
    <comment ref="U89" authorId="0">
      <text>
        <r>
          <rPr>
            <sz val="10"/>
            <rFont val="Tahoma"/>
            <family val="2"/>
          </rPr>
          <t xml:space="preserve">Zutreffendes bitte ankreuzen </t>
        </r>
        <r>
          <rPr>
            <sz val="8"/>
            <rFont val="Tahoma"/>
            <family val="0"/>
          </rPr>
          <t xml:space="preserve">
</t>
        </r>
      </text>
    </comment>
    <comment ref="U90" authorId="0">
      <text>
        <r>
          <rPr>
            <sz val="10"/>
            <rFont val="Tahoma"/>
            <family val="2"/>
          </rPr>
          <t xml:space="preserve">Zutreffendes bitte ankreuzen </t>
        </r>
      </text>
    </comment>
    <comment ref="Y89" authorId="0">
      <text>
        <r>
          <rPr>
            <sz val="10"/>
            <rFont val="Tahoma"/>
            <family val="2"/>
          </rPr>
          <t xml:space="preserve">Zutreffendes bitte ankreuzen </t>
        </r>
      </text>
    </comment>
    <comment ref="Y90" authorId="0">
      <text>
        <r>
          <rPr>
            <sz val="10"/>
            <rFont val="Tahoma"/>
            <family val="2"/>
          </rPr>
          <t xml:space="preserve">Zutreffendes bitte ankreuzen </t>
        </r>
      </text>
    </comment>
    <comment ref="AC77" authorId="0">
      <text>
        <r>
          <rPr>
            <sz val="10"/>
            <rFont val="Tahoma"/>
            <family val="2"/>
          </rPr>
          <t>Falls erforderlich den aktuellen Mehrwertsteuersatz eingeben</t>
        </r>
      </text>
    </comment>
    <comment ref="U91" authorId="0">
      <text>
        <r>
          <rPr>
            <b/>
            <sz val="8"/>
            <rFont val="Tahoma"/>
            <family val="0"/>
          </rPr>
          <t>Zutreffendes bitte ankreuzen</t>
        </r>
      </text>
    </comment>
    <comment ref="Y91" authorId="0">
      <text>
        <r>
          <rPr>
            <b/>
            <sz val="8"/>
            <rFont val="Tahoma"/>
            <family val="0"/>
          </rPr>
          <t>Zutreffendes bitte ankreuzen</t>
        </r>
      </text>
    </comment>
    <comment ref="AI74" authorId="0">
      <text>
        <r>
          <rPr>
            <sz val="8"/>
            <rFont val="Tahoma"/>
            <family val="2"/>
          </rPr>
          <t>Bitte geben Sie hier die Summe der von Sozialleistungsträgern gewährten vorrangigen Leistungen an.</t>
        </r>
      </text>
    </comment>
    <comment ref="A36" authorId="0">
      <text>
        <r>
          <rPr>
            <sz val="10"/>
            <rFont val="Tahoma"/>
            <family val="2"/>
          </rPr>
          <t>In dieser Zeile bitte die Essenskosten in Euro eintragen.</t>
        </r>
      </text>
    </comment>
    <comment ref="A56" authorId="0">
      <text>
        <r>
          <rPr>
            <sz val="10"/>
            <rFont val="Tahoma"/>
            <family val="2"/>
          </rPr>
          <t>In dieser Zeile bitte die Fahrtkosten in Euro eintragen.</t>
        </r>
      </text>
    </comment>
    <comment ref="A21" authorId="0">
      <text>
        <r>
          <rPr>
            <sz val="10"/>
            <rFont val="Tahoma"/>
            <family val="2"/>
          </rPr>
          <t>In dieser Zeile bitte die Essenskosten in Euro eintragen.</t>
        </r>
      </text>
    </comment>
    <comment ref="A34" authorId="0">
      <text>
        <r>
          <rPr>
            <sz val="10"/>
            <rFont val="Tahoma"/>
            <family val="2"/>
          </rPr>
          <t>In dieser Zeile bitte die Fahrtkosten in Euro eintragen.</t>
        </r>
      </text>
    </comment>
    <comment ref="A19" authorId="0">
      <text>
        <r>
          <rPr>
            <sz val="10"/>
            <rFont val="Tahoma"/>
            <family val="2"/>
          </rPr>
          <t>In dieser Zeile bitte die Fahrtkosten in Euro eintragen.</t>
        </r>
      </text>
    </comment>
    <comment ref="AI78" authorId="1">
      <text>
        <r>
          <rPr>
            <sz val="8"/>
            <rFont val="Tahoma"/>
            <family val="2"/>
          </rPr>
          <t>Nur "Ja" wählen, wenn gegenüber der FBF-Geschäftsstelle bereits die wirtschaftliche Bedürftigkeit nachgewiesen und diese anerkannt wurde.</t>
        </r>
      </text>
    </comment>
  </commentList>
</comments>
</file>

<file path=xl/comments2.xml><?xml version="1.0" encoding="utf-8"?>
<comments xmlns="http://schemas.openxmlformats.org/spreadsheetml/2006/main">
  <authors>
    <author>MuelleRo</author>
  </authors>
  <commentList>
    <comment ref="J38" authorId="0">
      <text>
        <r>
          <rPr>
            <b/>
            <sz val="8"/>
            <rFont val="Tahoma"/>
            <family val="0"/>
          </rPr>
          <t xml:space="preserve">Zutreffendes bitte ankreuzen
</t>
        </r>
      </text>
    </comment>
    <comment ref="L38" authorId="0">
      <text>
        <r>
          <rPr>
            <b/>
            <sz val="8"/>
            <rFont val="Tahoma"/>
            <family val="0"/>
          </rPr>
          <t>Zutreffendes bitte ankreuzen</t>
        </r>
      </text>
    </comment>
    <comment ref="J39" authorId="0">
      <text>
        <r>
          <rPr>
            <b/>
            <sz val="8"/>
            <rFont val="Tahoma"/>
            <family val="0"/>
          </rPr>
          <t>Zutreffendes bitte ankreuzen</t>
        </r>
      </text>
    </comment>
    <comment ref="L39" authorId="0">
      <text>
        <r>
          <rPr>
            <b/>
            <sz val="8"/>
            <rFont val="Tahoma"/>
            <family val="0"/>
          </rPr>
          <t>Zutreffendes bitte ankreuzen</t>
        </r>
      </text>
    </comment>
    <comment ref="J40" authorId="0">
      <text>
        <r>
          <rPr>
            <b/>
            <sz val="8"/>
            <rFont val="Tahoma"/>
            <family val="0"/>
          </rPr>
          <t>Zutreffendes bitte ankreuzen</t>
        </r>
      </text>
    </comment>
    <comment ref="L40" authorId="0">
      <text>
        <r>
          <rPr>
            <b/>
            <sz val="8"/>
            <rFont val="Tahoma"/>
            <family val="0"/>
          </rPr>
          <t>Zutreffendes bitte ankreuzen</t>
        </r>
      </text>
    </comment>
  </commentList>
</comments>
</file>

<file path=xl/sharedStrings.xml><?xml version="1.0" encoding="utf-8"?>
<sst xmlns="http://schemas.openxmlformats.org/spreadsheetml/2006/main" count="282" uniqueCount="181">
  <si>
    <t>halbtags</t>
  </si>
  <si>
    <t>ganztags</t>
  </si>
  <si>
    <t>Stunden</t>
  </si>
  <si>
    <t>Preis /
Einh.</t>
  </si>
  <si>
    <t>OZ</t>
  </si>
  <si>
    <t>Name</t>
  </si>
  <si>
    <t>Vorname</t>
  </si>
  <si>
    <t>Straße</t>
  </si>
  <si>
    <t>Ort</t>
  </si>
  <si>
    <t>PLZ</t>
  </si>
  <si>
    <t>Telefon</t>
  </si>
  <si>
    <t>Unterschrift</t>
  </si>
  <si>
    <t>Fritz-Berger-Fonds</t>
  </si>
  <si>
    <t>Geschäftsstelle</t>
  </si>
  <si>
    <t>Landratsamt Lörrach</t>
  </si>
  <si>
    <t>Palmstr. 3</t>
  </si>
  <si>
    <t>79539 Lörrach</t>
  </si>
  <si>
    <t>Ort, Datum</t>
  </si>
  <si>
    <t>Bankleitzahl:</t>
  </si>
  <si>
    <t>Kontonummer:</t>
  </si>
  <si>
    <t>Sachbearbeiter(in):</t>
  </si>
  <si>
    <t>Telefon (für Rückfragen):</t>
  </si>
  <si>
    <t>Die Gesprächsgruppe hat am :</t>
  </si>
  <si>
    <t>stattgefunden in (Straße, Ort):</t>
  </si>
  <si>
    <t>Einrichtung / Träger</t>
  </si>
  <si>
    <t>(ggf. Stempel):</t>
  </si>
  <si>
    <t>Kreditinstitut:</t>
  </si>
  <si>
    <t>Name des / der Betreuten:</t>
  </si>
  <si>
    <t>PLZ / Wohnort</t>
  </si>
  <si>
    <t>Geburtsdatum:</t>
  </si>
  <si>
    <t>Ort / Datum</t>
  </si>
  <si>
    <t>Tag</t>
  </si>
  <si>
    <t>c. Summen a + b</t>
  </si>
  <si>
    <t>b. Inanspruchnahme des geronto--psychiatrischen Betreuungsdienstes (RL Ziff. 2.2)</t>
  </si>
  <si>
    <t>Fahrdienst</t>
  </si>
  <si>
    <t>Essen</t>
  </si>
  <si>
    <t>...</t>
  </si>
  <si>
    <t>Su (Tag)</t>
  </si>
  <si>
    <t>Mögl. Z.</t>
  </si>
  <si>
    <t>Teilnehmerbeitrag (Monat)</t>
  </si>
  <si>
    <t>Mögl. Z. (T.)</t>
  </si>
  <si>
    <t>Antrag auf Förderung nach den Richtlinien</t>
  </si>
  <si>
    <t>"Demenz" aus dem Fritz-Berger-Fonds</t>
  </si>
  <si>
    <t>Zwischen -
Summe</t>
  </si>
  <si>
    <t>Anleitende Fachkraft</t>
  </si>
  <si>
    <t>(Name, Qualifikation):</t>
  </si>
  <si>
    <t>Inanspruchnahme im Monat / Jahr:</t>
  </si>
  <si>
    <t>Teilsumme A (Monat):</t>
  </si>
  <si>
    <t>Teilsumme B (Monat):</t>
  </si>
  <si>
    <t>Anz.
Einh.</t>
  </si>
  <si>
    <t>Fritz-Berger-Fonds - Geschäftsstelle</t>
  </si>
  <si>
    <t xml:space="preserve">Die Konzeption der g.-p. Betreuungsgruppe / des g.-p. Betreuungsdienstes </t>
  </si>
  <si>
    <t>Eine Übersicht über die im vergangenen Jahr durchgeführten Fortbildungsveranstaltungen für die Helferinnen und Helfer</t>
  </si>
  <si>
    <t>haben wir bereits vorgelegt.</t>
  </si>
  <si>
    <t>liegt bei.</t>
  </si>
  <si>
    <t>Fahrtkosten</t>
  </si>
  <si>
    <t>Summe A. + B. (Monat)</t>
  </si>
  <si>
    <t>Vorname:</t>
  </si>
  <si>
    <t>Im Teilnehmerbeitrag sind</t>
  </si>
  <si>
    <t>% Mehrwertsteuer enthalten</t>
  </si>
  <si>
    <t>Unterschrift (Einrichtung)</t>
  </si>
  <si>
    <t>Die Inanspruchnahme der o.g. Leistungen und die Zahlung des Teilnehmerbeitrages werden bestätigt.</t>
  </si>
  <si>
    <t>Unterschrift des Betreuten bzw. des betreuenden Angehörigen</t>
  </si>
  <si>
    <t>Berufsbezeichnung der anleitenden Fachkraft:</t>
  </si>
  <si>
    <t>Die Konzeption der Gesprächsgruppe für pflegende Angehörige Dementer</t>
  </si>
  <si>
    <t>Name der anleitenden Fachkraft:</t>
  </si>
  <si>
    <t>Termin:</t>
  </si>
  <si>
    <t>Kurzbeschreibung</t>
  </si>
  <si>
    <t>Zielgruppe:</t>
  </si>
  <si>
    <t>Dementiell Erkrankte</t>
  </si>
  <si>
    <t>Pflegende Angehörige dementiell Erkrankter</t>
  </si>
  <si>
    <t>Projekttitel:</t>
  </si>
  <si>
    <t>Tatsächliche Kosten</t>
  </si>
  <si>
    <t>Art der Ausgaben</t>
  </si>
  <si>
    <t>Art der Einnahmen</t>
  </si>
  <si>
    <t>Summe</t>
  </si>
  <si>
    <t>Tatsächliche Einnahmen</t>
  </si>
  <si>
    <t>(ausführliche</t>
  </si>
  <si>
    <t>Beschreibung</t>
  </si>
  <si>
    <t>in beigefügter</t>
  </si>
  <si>
    <t>Konzeption)</t>
  </si>
  <si>
    <t>Defizit / Überschuss</t>
  </si>
  <si>
    <t>Tatsächliches Defizit / Überschuss</t>
  </si>
  <si>
    <t>1.</t>
  </si>
  <si>
    <t>2.</t>
  </si>
  <si>
    <t>4.</t>
  </si>
  <si>
    <t>5.</t>
  </si>
  <si>
    <t>6.</t>
  </si>
  <si>
    <t>7.</t>
  </si>
  <si>
    <t>Anlagen:</t>
  </si>
  <si>
    <t>Konzeption</t>
  </si>
  <si>
    <t xml:space="preserve">Voraussichtliche Kosten </t>
  </si>
  <si>
    <t>Voraussichtliche Einnahmen</t>
  </si>
  <si>
    <t>Teilnehmerliste</t>
  </si>
  <si>
    <t>Presseberichte</t>
  </si>
  <si>
    <t>Belege</t>
  </si>
  <si>
    <t>Voraussichtliches Defizit / Überschuss</t>
  </si>
  <si>
    <t>8.</t>
  </si>
  <si>
    <t>Qualifikationsnachweis der anleitenden Fachkraft</t>
  </si>
  <si>
    <t>Antrag auf Förderung einer Gesprächsgruppe für Angehörige Dementer gem. Ziff. 2.3</t>
  </si>
  <si>
    <t>der Richlinien "Demenz" aus dem Fritz-Berger-Fonds</t>
  </si>
  <si>
    <t>Ein Beleg über die Qualifikation der anleitenden Fachkraft</t>
  </si>
  <si>
    <t>Monat  / Jahr</t>
  </si>
  <si>
    <t>Eine Übersicht über die im vergangenen Jahr durchgeführten Fortbildungsveranstaltungen für die Helfer(innen)</t>
  </si>
  <si>
    <t>Unterschrift (Einrichtung</t>
  </si>
  <si>
    <t>Mustermann</t>
  </si>
  <si>
    <t>Friedrich</t>
  </si>
  <si>
    <t>Musterstraße 1</t>
  </si>
  <si>
    <t>99999 Musterstadt</t>
  </si>
  <si>
    <t>Ant. Soz.leist.</t>
  </si>
  <si>
    <t>Su-Tag a</t>
  </si>
  <si>
    <t>Su-Tag b</t>
  </si>
  <si>
    <t>Vorname, Name sowie Stellung zum Antragsteller / zur Antragstellerin (z.B. Ehefrau, Tochter etc.)</t>
  </si>
  <si>
    <t>Kosten</t>
  </si>
  <si>
    <t>Von Sozialleistungsträgern zustehende vorrangige Leistungen</t>
  </si>
  <si>
    <t>a. Teilnahme an der geronto-psychiatrischen Betreuungsgruppe / Nutzung der anerkannten Tagespflegeeinrichtung (RL Ziff. 2.1)</t>
  </si>
  <si>
    <t>Antrag auf Zuschuss für den Aufenthalt in einer</t>
  </si>
  <si>
    <t>Antragsteller / Antragstellerin:</t>
  </si>
  <si>
    <t>Kurzzeitpflegeeinrichtung gem. § 42 SGB XI</t>
  </si>
  <si>
    <t>im Landkreis Lörrach</t>
  </si>
  <si>
    <t>Nachname:</t>
  </si>
  <si>
    <t>Straße / Nr.:</t>
  </si>
  <si>
    <t>PLZ / Ort:</t>
  </si>
  <si>
    <t xml:space="preserve">Tel.: </t>
  </si>
  <si>
    <t>An das</t>
  </si>
  <si>
    <t>Pflegekasse:</t>
  </si>
  <si>
    <t>(   ) Einstufung ist beantragt</t>
  </si>
  <si>
    <t>Fritz-Berger-Fonds (Geschäftsstelle)</t>
  </si>
  <si>
    <t>Hiermit beantrage ich einen Zuschuß aus dem Fritz-Berger-Fonds (Gemeinsamer Sozialfonds für</t>
  </si>
  <si>
    <t xml:space="preserve">die Stadt und den Landkreis Lörrach für den Aufenthalt in einer Kurzzeitpflegeeinrichtung gem. </t>
  </si>
  <si>
    <t>§ 42 SGB XI im Landkreis Lörrach</t>
  </si>
  <si>
    <t>Bezeichnung der Einrichtung:</t>
  </si>
  <si>
    <t>...............................................................</t>
  </si>
  <si>
    <t>Ort:</t>
  </si>
  <si>
    <t>Dauer des Aufenthaltes:</t>
  </si>
  <si>
    <t>von:</t>
  </si>
  <si>
    <t>....................  bis:</t>
  </si>
  <si>
    <r>
      <t xml:space="preserve">Kosten des Aufenthalts </t>
    </r>
    <r>
      <rPr>
        <sz val="10"/>
        <rFont val="Arial"/>
        <family val="2"/>
      </rPr>
      <t>(Rechnung liegt als Anlage bei):</t>
    </r>
  </si>
  <si>
    <r>
      <t>o</t>
    </r>
    <r>
      <rPr>
        <sz val="10"/>
        <rFont val="Arial"/>
        <family val="0"/>
      </rPr>
      <t xml:space="preserve"> Pflegekasse (Kurzzeitpflege gem. § 42 SGB XI)</t>
    </r>
  </si>
  <si>
    <r>
      <t>o</t>
    </r>
    <r>
      <rPr>
        <sz val="10"/>
        <rFont val="Arial"/>
        <family val="0"/>
      </rPr>
      <t xml:space="preserve"> Pflegekasse (Vertretungspflege gem. § 39 SGB XI)</t>
    </r>
  </si>
  <si>
    <r>
      <t>o</t>
    </r>
    <r>
      <rPr>
        <sz val="10"/>
        <rFont val="Arial"/>
        <family val="0"/>
      </rPr>
      <t xml:space="preserve"> ....................................................................</t>
    </r>
  </si>
  <si>
    <r>
      <t>Unterschrift (</t>
    </r>
    <r>
      <rPr>
        <sz val="9"/>
        <rFont val="Wingdings"/>
        <family val="0"/>
      </rPr>
      <t>o</t>
    </r>
    <r>
      <rPr>
        <sz val="9"/>
        <rFont val="Arial"/>
        <family val="0"/>
      </rPr>
      <t xml:space="preserve"> AntragstellerIn / </t>
    </r>
    <r>
      <rPr>
        <sz val="9"/>
        <rFont val="Wingdings"/>
        <family val="0"/>
      </rPr>
      <t>o</t>
    </r>
    <r>
      <rPr>
        <sz val="9"/>
        <rFont val="Arial"/>
        <family val="0"/>
      </rPr>
      <t xml:space="preserve"> rechtliche/r BetreuerIn / </t>
    </r>
    <r>
      <rPr>
        <sz val="9"/>
        <rFont val="Wingdings"/>
        <family val="0"/>
      </rPr>
      <t>o</t>
    </r>
    <r>
      <rPr>
        <sz val="9"/>
        <rFont val="Arial"/>
        <family val="0"/>
      </rPr>
      <t xml:space="preserve"> Bevollmächtigte/r)</t>
    </r>
  </si>
  <si>
    <r>
      <t>o</t>
    </r>
    <r>
      <rPr>
        <sz val="10"/>
        <rFont val="Arial"/>
        <family val="0"/>
      </rPr>
      <t xml:space="preserve"> Leistungsbescheide</t>
    </r>
  </si>
  <si>
    <r>
      <t>o</t>
    </r>
    <r>
      <rPr>
        <sz val="10"/>
        <rFont val="Arial"/>
        <family val="0"/>
      </rPr>
      <t xml:space="preserve"> Erklärung über die wirtschaftlichen Verhältnisse</t>
    </r>
  </si>
  <si>
    <r>
      <t>o</t>
    </r>
    <r>
      <rPr>
        <sz val="10"/>
        <rFont val="Arial"/>
        <family val="0"/>
      </rPr>
      <t xml:space="preserve"> Rechnung der Kurzzeitpflegeeinrichtung</t>
    </r>
  </si>
  <si>
    <r>
      <t>o</t>
    </r>
    <r>
      <rPr>
        <sz val="10"/>
        <rFont val="Arial"/>
        <family val="0"/>
      </rPr>
      <t xml:space="preserve"> ..................................................................</t>
    </r>
  </si>
  <si>
    <t>Wird von der FBF-Geschäftsstelle ausgefüllt!</t>
  </si>
  <si>
    <r>
      <t>o</t>
    </r>
    <r>
      <rPr>
        <sz val="8"/>
        <rFont val="Arial"/>
        <family val="0"/>
      </rPr>
      <t xml:space="preserve"> Im Kalenderjahr bereits erhaltene Zuschüsse für Kurzzeitpflege aus dem FBF:</t>
    </r>
  </si>
  <si>
    <t>Euro: ...........................</t>
  </si>
  <si>
    <r>
      <t>o</t>
    </r>
    <r>
      <rPr>
        <sz val="8"/>
        <rFont val="Arial"/>
        <family val="0"/>
      </rPr>
      <t xml:space="preserve"> Verbleibender Aufwand</t>
    </r>
  </si>
  <si>
    <r>
      <t>o</t>
    </r>
    <r>
      <rPr>
        <sz val="8"/>
        <rFont val="Arial"/>
        <family val="0"/>
      </rPr>
      <t xml:space="preserve"> Zuschuß (max. 100,- € / Tag und 500,- € / Kalenderjahr):</t>
    </r>
  </si>
  <si>
    <t>Euro</t>
  </si>
  <si>
    <t>................ =</t>
  </si>
  <si>
    <t>Tage</t>
  </si>
  <si>
    <t>Konto bei:</t>
  </si>
  <si>
    <t>Kontoinhaber:</t>
  </si>
  <si>
    <r>
      <t xml:space="preserve">Von Sozialleistungsträgern zustehende Leistungen </t>
    </r>
    <r>
      <rPr>
        <sz val="9"/>
        <rFont val="Arial"/>
        <family val="2"/>
      </rPr>
      <t>(Leistungsbescheide sind als Anlagen beigefügt):</t>
    </r>
  </si>
  <si>
    <t>Die wirtschaftliche Bedürftigkeit wurde vor längstens 12 Monaten nachgewiesen</t>
  </si>
  <si>
    <t>Ja</t>
  </si>
  <si>
    <t>nein</t>
  </si>
  <si>
    <t>lt. Antrag</t>
  </si>
  <si>
    <t>Zusch. F.-B.-F. (50%, max. 12,- € / 0,5 T.  / 18,- € / 1 T.)</t>
  </si>
  <si>
    <t>Zuschuss F.-B.-F. (50%, max. 12,- € / h)</t>
  </si>
  <si>
    <t>Zuschuss F.-B.-Fonds: max. 100,- € (bei wirtschaftl. Bedürftigkeit max. 150,- €) / Monat)</t>
  </si>
  <si>
    <t>Wirtschaftliche Bedürftigkeit</t>
  </si>
  <si>
    <t>Monatlicher Förderhöchstbetrag</t>
  </si>
  <si>
    <t>Förderanteil FBF</t>
  </si>
  <si>
    <t>01.01.1930</t>
  </si>
  <si>
    <t>(RL Demenz, Ziff. 2.5, i.d.F. vom 01.01.2013)</t>
  </si>
  <si>
    <t>eMail: ulrike.kraemer@loerrach-landkreis.de</t>
  </si>
  <si>
    <t>(Stand: 01.01.2017)</t>
  </si>
  <si>
    <t>Tel. 07621 / 410-5035</t>
  </si>
  <si>
    <t>Fax. 07621 / 410-95035</t>
  </si>
  <si>
    <t>Tel. 07621 / 410-5035, Fax. 07621 / 410-95035</t>
  </si>
  <si>
    <t>IBAN:</t>
  </si>
  <si>
    <t>BIC:</t>
  </si>
  <si>
    <t>(   ) Einstufung ist bereits erfolgt in Grad .....</t>
  </si>
  <si>
    <r>
      <t>o</t>
    </r>
    <r>
      <rPr>
        <sz val="10"/>
        <rFont val="Arial"/>
        <family val="0"/>
      </rPr>
      <t xml:space="preserve"> Pflegekasse (Unterstützungsleistung gem. § 45 b SGB XI)</t>
    </r>
  </si>
  <si>
    <r>
      <t>o</t>
    </r>
    <r>
      <rPr>
        <sz val="10"/>
        <rFont val="Arial"/>
        <family val="0"/>
      </rPr>
      <t xml:space="preserve"> Auszug aus MdK-Gutachten zum Ergebnis in den Modulen 2 + 3</t>
    </r>
  </si>
  <si>
    <r>
      <t>o</t>
    </r>
    <r>
      <rPr>
        <sz val="8"/>
        <rFont val="Arial"/>
        <family val="0"/>
      </rPr>
      <t xml:space="preserve"> Wirtschaftliche Bedürftigkeit wurde nachgewiesen</t>
    </r>
  </si>
  <si>
    <r>
      <t>o</t>
    </r>
    <r>
      <rPr>
        <sz val="8"/>
        <rFont val="Arial"/>
        <family val="0"/>
      </rPr>
      <t xml:space="preserve"> Einschränkungen durch MdK-Gutachten nachgewiesen (Module 2 + 3)</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</si>
</sst>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quot;Ja&quot;;&quot;Ja&quot;;&quot;Nein&quot;"/>
    <numFmt numFmtId="174" formatCode="&quot;Wahr&quot;;&quot;Wahr&quot;;&quot;Falsch&quot;"/>
    <numFmt numFmtId="175" formatCode="&quot;Ein&quot;;&quot;Ein&quot;;&quot;Aus&quot;"/>
    <numFmt numFmtId="176" formatCode="#,##0.00_ ;[Red]\-#,##0.00\ "/>
    <numFmt numFmtId="177" formatCode="_-* #,##0.00\ [$€-1]_-;\-* #,##0.00\ [$€-1]_-;_-* &quot;-&quot;??\ [$€-1]_-"/>
    <numFmt numFmtId="178" formatCode="#,##0.00\ &quot;€&quot;"/>
    <numFmt numFmtId="179" formatCode="0.0%"/>
    <numFmt numFmtId="180" formatCode="#,##0.0_ ;\-#,##0.0\ "/>
  </numFmts>
  <fonts count="61">
    <font>
      <sz val="10"/>
      <name val="Arial"/>
      <family val="0"/>
    </font>
    <font>
      <b/>
      <sz val="10"/>
      <name val="Arial"/>
      <family val="2"/>
    </font>
    <font>
      <sz val="12"/>
      <name val="Arial"/>
      <family val="2"/>
    </font>
    <font>
      <u val="single"/>
      <sz val="10"/>
      <color indexed="12"/>
      <name val="Arial"/>
      <family val="0"/>
    </font>
    <font>
      <u val="single"/>
      <sz val="10"/>
      <color indexed="36"/>
      <name val="Arial"/>
      <family val="0"/>
    </font>
    <font>
      <b/>
      <sz val="12"/>
      <name val="Arial"/>
      <family val="2"/>
    </font>
    <font>
      <sz val="8"/>
      <name val="Arial"/>
      <family val="2"/>
    </font>
    <font>
      <sz val="9"/>
      <name val="Arial"/>
      <family val="2"/>
    </font>
    <font>
      <sz val="10"/>
      <name val="Tahoma"/>
      <family val="2"/>
    </font>
    <font>
      <sz val="9"/>
      <name val="Tahoma"/>
      <family val="2"/>
    </font>
    <font>
      <sz val="8"/>
      <name val="Tahoma"/>
      <family val="0"/>
    </font>
    <font>
      <b/>
      <sz val="8"/>
      <name val="Arial"/>
      <family val="2"/>
    </font>
    <font>
      <b/>
      <sz val="8"/>
      <name val="Tahoma"/>
      <family val="0"/>
    </font>
    <font>
      <b/>
      <sz val="9"/>
      <name val="Arial"/>
      <family val="2"/>
    </font>
    <font>
      <u val="single"/>
      <sz val="8"/>
      <name val="Arial"/>
      <family val="2"/>
    </font>
    <font>
      <sz val="7"/>
      <name val="Arial"/>
      <family val="2"/>
    </font>
    <font>
      <sz val="6"/>
      <name val="Arial"/>
      <family val="2"/>
    </font>
    <font>
      <sz val="10"/>
      <name val="Wingdings"/>
      <family val="0"/>
    </font>
    <font>
      <sz val="9"/>
      <name val="Wingdings"/>
      <family val="0"/>
    </font>
    <font>
      <sz val="8"/>
      <name val="Wingdings"/>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2"/>
      <color indexed="8"/>
      <name val="Arial"/>
      <family val="2"/>
    </font>
    <font>
      <b/>
      <sz val="10"/>
      <color indexed="8"/>
      <name val="Arial"/>
      <family val="2"/>
    </font>
    <font>
      <sz val="8"/>
      <color indexed="8"/>
      <name val="Arial"/>
      <family val="2"/>
    </font>
    <font>
      <b/>
      <sz val="8"/>
      <color indexed="8"/>
      <name val="Arial"/>
      <family val="2"/>
    </font>
    <font>
      <b/>
      <sz val="7"/>
      <color indexed="8"/>
      <name val="Arial"/>
      <family val="2"/>
    </font>
    <font>
      <sz val="7"/>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3"/>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hair"/>
      <right style="hair"/>
      <top style="hair"/>
      <bottom style="hair"/>
    </border>
    <border>
      <left>
        <color indexed="63"/>
      </left>
      <right style="hair"/>
      <top>
        <color indexed="63"/>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color indexed="63"/>
      </top>
      <bottom style="dotted"/>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style="dashed"/>
      <bottom style="dashed"/>
    </border>
    <border>
      <left>
        <color indexed="63"/>
      </left>
      <right>
        <color indexed="63"/>
      </right>
      <top style="dashed"/>
      <bottom style="double"/>
    </border>
    <border>
      <left>
        <color indexed="63"/>
      </left>
      <right>
        <color indexed="63"/>
      </right>
      <top>
        <color indexed="63"/>
      </top>
      <bottom style="double"/>
    </border>
    <border>
      <left style="hair"/>
      <right>
        <color indexed="63"/>
      </right>
      <top style="hair"/>
      <bottom style="hair"/>
    </border>
    <border>
      <left style="hair"/>
      <right style="hair"/>
      <top>
        <color indexed="63"/>
      </top>
      <bottom style="hair"/>
    </border>
    <border>
      <left>
        <color indexed="63"/>
      </left>
      <right style="hair"/>
      <top style="thin"/>
      <bottom style="thin"/>
    </border>
    <border>
      <left style="hair"/>
      <right style="hair"/>
      <top style="hair"/>
      <bottom>
        <color indexed="63"/>
      </bottom>
    </border>
    <border>
      <left style="hair"/>
      <right style="thin"/>
      <top style="thin"/>
      <bottom style="thin"/>
    </border>
    <border diagonalUp="1" diagonalDown="1">
      <left style="hair"/>
      <right style="hair"/>
      <top style="hair"/>
      <bottom style="hair"/>
      <diagonal style="hair"/>
    </border>
    <border>
      <left style="thin"/>
      <right>
        <color indexed="63"/>
      </right>
      <top>
        <color indexed="63"/>
      </top>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color indexed="63"/>
      </left>
      <right style="thin"/>
      <top style="thin"/>
      <bottom style="dotted"/>
    </border>
    <border>
      <left style="thin"/>
      <right>
        <color indexed="63"/>
      </right>
      <top>
        <color indexed="63"/>
      </top>
      <bottom style="dashed"/>
    </border>
    <border>
      <left>
        <color indexed="63"/>
      </left>
      <right style="thin"/>
      <top>
        <color indexed="63"/>
      </top>
      <bottom style="dashed"/>
    </border>
    <border>
      <left>
        <color indexed="63"/>
      </left>
      <right>
        <color indexed="63"/>
      </right>
      <top style="thin"/>
      <bottom style="dotted"/>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11">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xf>
    <xf numFmtId="0" fontId="0" fillId="0" borderId="0" xfId="0" applyFont="1" applyAlignment="1">
      <alignment/>
    </xf>
    <xf numFmtId="0" fontId="0" fillId="0" borderId="0" xfId="0" applyFont="1" applyBorder="1" applyAlignment="1">
      <alignment/>
    </xf>
    <xf numFmtId="0" fontId="1" fillId="33" borderId="12" xfId="0" applyFont="1" applyFill="1" applyBorder="1" applyAlignment="1">
      <alignment/>
    </xf>
    <xf numFmtId="0" fontId="0" fillId="0" borderId="0" xfId="0" applyBorder="1" applyAlignment="1" applyProtection="1">
      <alignment/>
      <protection locked="0"/>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left"/>
      <protection/>
    </xf>
    <xf numFmtId="0" fontId="0" fillId="0" borderId="0" xfId="0" applyFill="1" applyBorder="1" applyAlignment="1" applyProtection="1">
      <alignment horizontal="center"/>
      <protection/>
    </xf>
    <xf numFmtId="0" fontId="2" fillId="0" borderId="0" xfId="0" applyFont="1" applyAlignment="1" applyProtection="1">
      <alignment/>
      <protection/>
    </xf>
    <xf numFmtId="0" fontId="2"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locked="0"/>
    </xf>
    <xf numFmtId="0" fontId="0" fillId="0" borderId="0" xfId="0" applyFont="1" applyFill="1" applyBorder="1" applyAlignment="1" applyProtection="1">
      <alignment/>
      <protection/>
    </xf>
    <xf numFmtId="44" fontId="0" fillId="0" borderId="0" xfId="59" applyFont="1" applyFill="1" applyBorder="1" applyAlignment="1" applyProtection="1">
      <alignment/>
      <protection/>
    </xf>
    <xf numFmtId="0" fontId="0" fillId="0" borderId="0" xfId="0" applyFont="1" applyAlignment="1" applyProtection="1">
      <alignment horizontal="left" wrapText="1"/>
      <protection/>
    </xf>
    <xf numFmtId="0" fontId="0" fillId="0" borderId="0" xfId="0" applyFont="1" applyBorder="1" applyAlignment="1" applyProtection="1">
      <alignment horizontal="left" wrapText="1"/>
      <protection/>
    </xf>
    <xf numFmtId="44" fontId="0" fillId="0" borderId="0" xfId="0" applyNumberFormat="1" applyFont="1" applyFill="1" applyBorder="1" applyAlignment="1" applyProtection="1">
      <alignment/>
      <protection/>
    </xf>
    <xf numFmtId="2" fontId="7" fillId="0" borderId="0" xfId="0" applyNumberFormat="1" applyFont="1" applyFill="1" applyBorder="1" applyAlignment="1" applyProtection="1">
      <alignment/>
      <protection/>
    </xf>
    <xf numFmtId="0" fontId="7" fillId="33" borderId="13" xfId="0" applyFont="1" applyFill="1" applyBorder="1" applyAlignment="1" applyProtection="1">
      <alignment/>
      <protection/>
    </xf>
    <xf numFmtId="0" fontId="7" fillId="33" borderId="13" xfId="0" applyFont="1" applyFill="1" applyBorder="1" applyAlignment="1" applyProtection="1">
      <alignment horizontal="center"/>
      <protection/>
    </xf>
    <xf numFmtId="0" fontId="7" fillId="33" borderId="13" xfId="0" applyFont="1" applyFill="1" applyBorder="1" applyAlignment="1" applyProtection="1">
      <alignment wrapText="1"/>
      <protection/>
    </xf>
    <xf numFmtId="0" fontId="7" fillId="0" borderId="13" xfId="0" applyFont="1" applyFill="1" applyBorder="1" applyAlignment="1" applyProtection="1">
      <alignment horizontal="center"/>
      <protection locked="0"/>
    </xf>
    <xf numFmtId="0" fontId="7" fillId="34" borderId="13" xfId="0" applyFont="1" applyFill="1" applyBorder="1" applyAlignment="1" applyProtection="1">
      <alignment/>
      <protection/>
    </xf>
    <xf numFmtId="44" fontId="7" fillId="0" borderId="13" xfId="59" applyFont="1" applyFill="1" applyBorder="1" applyAlignment="1" applyProtection="1">
      <alignment/>
      <protection locked="0"/>
    </xf>
    <xf numFmtId="44" fontId="7" fillId="34" borderId="13" xfId="59" applyFont="1" applyFill="1" applyBorder="1" applyAlignment="1" applyProtection="1">
      <alignment/>
      <protection/>
    </xf>
    <xf numFmtId="0" fontId="0" fillId="0" borderId="0" xfId="0" applyFont="1" applyFill="1" applyBorder="1" applyAlignment="1" applyProtection="1">
      <alignment horizontal="center"/>
      <protection/>
    </xf>
    <xf numFmtId="172" fontId="7" fillId="0" borderId="13" xfId="0" applyNumberFormat="1" applyFont="1" applyFill="1" applyBorder="1" applyAlignment="1" applyProtection="1">
      <alignment horizontal="center"/>
      <protection locked="0"/>
    </xf>
    <xf numFmtId="44" fontId="7" fillId="33" borderId="13" xfId="0" applyNumberFormat="1" applyFont="1" applyFill="1" applyBorder="1" applyAlignment="1" applyProtection="1">
      <alignment/>
      <protection/>
    </xf>
    <xf numFmtId="44" fontId="7" fillId="33" borderId="13" xfId="59" applyFont="1" applyFill="1" applyBorder="1" applyAlignment="1" applyProtection="1">
      <alignment/>
      <protection/>
    </xf>
    <xf numFmtId="2" fontId="6" fillId="33" borderId="13" xfId="59" applyNumberFormat="1" applyFont="1" applyFill="1" applyBorder="1" applyAlignment="1" applyProtection="1">
      <alignment horizontal="right"/>
      <protection/>
    </xf>
    <xf numFmtId="2" fontId="6" fillId="33" borderId="13" xfId="0" applyNumberFormat="1" applyFont="1" applyFill="1" applyBorder="1" applyAlignment="1" applyProtection="1">
      <alignment horizontal="right"/>
      <protection/>
    </xf>
    <xf numFmtId="44" fontId="7" fillId="33" borderId="13" xfId="59" applyFont="1" applyFill="1" applyBorder="1" applyAlignment="1" applyProtection="1">
      <alignment horizontal="right"/>
      <protection/>
    </xf>
    <xf numFmtId="0" fontId="5" fillId="0" borderId="0" xfId="0" applyFont="1" applyAlignment="1" applyProtection="1">
      <alignment/>
      <protection/>
    </xf>
    <xf numFmtId="0" fontId="0" fillId="0" borderId="14" xfId="0" applyBorder="1" applyAlignment="1" applyProtection="1">
      <alignment/>
      <protection/>
    </xf>
    <xf numFmtId="0" fontId="7" fillId="0" borderId="0" xfId="0" applyFont="1" applyFill="1" applyBorder="1" applyAlignment="1" applyProtection="1">
      <alignment horizontal="left"/>
      <protection/>
    </xf>
    <xf numFmtId="44" fontId="7" fillId="0" borderId="0" xfId="59" applyFont="1" applyFill="1" applyBorder="1" applyAlignment="1" applyProtection="1">
      <alignment/>
      <protection/>
    </xf>
    <xf numFmtId="0" fontId="7" fillId="33" borderId="15" xfId="0" applyFont="1" applyFill="1" applyBorder="1" applyAlignment="1" applyProtection="1">
      <alignment horizontal="left"/>
      <protection/>
    </xf>
    <xf numFmtId="0" fontId="0" fillId="33" borderId="15" xfId="0" applyFill="1" applyBorder="1" applyAlignment="1" applyProtection="1">
      <alignment/>
      <protection/>
    </xf>
    <xf numFmtId="0" fontId="0" fillId="0" borderId="0" xfId="0" applyAlignment="1" applyProtection="1">
      <alignment/>
      <protection/>
    </xf>
    <xf numFmtId="0" fontId="7" fillId="0" borderId="15" xfId="0" applyFont="1" applyFill="1" applyBorder="1" applyAlignment="1" applyProtection="1">
      <alignment/>
      <protection/>
    </xf>
    <xf numFmtId="0" fontId="7" fillId="0" borderId="15" xfId="0" applyFont="1" applyFill="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7" xfId="0" applyFont="1" applyBorder="1" applyAlignment="1" applyProtection="1">
      <alignment/>
      <protection/>
    </xf>
    <xf numFmtId="0" fontId="0" fillId="0" borderId="18"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0" borderId="18" xfId="0"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2" xfId="0" applyBorder="1" applyAlignment="1" applyProtection="1">
      <alignment/>
      <protection/>
    </xf>
    <xf numFmtId="0" fontId="0" fillId="0" borderId="16" xfId="0" applyFont="1" applyBorder="1" applyAlignment="1" applyProtection="1">
      <alignment/>
      <protection/>
    </xf>
    <xf numFmtId="0" fontId="7" fillId="33" borderId="13" xfId="0" applyFont="1" applyFill="1" applyBorder="1" applyAlignment="1" applyProtection="1">
      <alignment/>
      <protection locked="0"/>
    </xf>
    <xf numFmtId="0" fontId="7" fillId="0" borderId="15" xfId="0" applyFont="1" applyFill="1" applyBorder="1" applyAlignment="1" applyProtection="1">
      <alignment/>
      <protection/>
    </xf>
    <xf numFmtId="0" fontId="7" fillId="0" borderId="15" xfId="0" applyFont="1" applyFill="1" applyBorder="1" applyAlignment="1" applyProtection="1">
      <alignment wrapText="1"/>
      <protection/>
    </xf>
    <xf numFmtId="0" fontId="7" fillId="34" borderId="13" xfId="0" applyFont="1" applyFill="1" applyBorder="1" applyAlignment="1" applyProtection="1">
      <alignment horizontal="center"/>
      <protection/>
    </xf>
    <xf numFmtId="0" fontId="0" fillId="0" borderId="14" xfId="0" applyFont="1" applyBorder="1" applyAlignment="1" applyProtection="1">
      <alignment/>
      <protection/>
    </xf>
    <xf numFmtId="0" fontId="0" fillId="0" borderId="0" xfId="0" applyFont="1" applyFill="1" applyBorder="1" applyAlignment="1" applyProtection="1">
      <alignment/>
      <protection/>
    </xf>
    <xf numFmtId="44" fontId="7" fillId="0" borderId="13" xfId="59" applyFont="1" applyFill="1" applyBorder="1" applyAlignment="1" applyProtection="1">
      <alignment/>
      <protection/>
    </xf>
    <xf numFmtId="0" fontId="0" fillId="33" borderId="23" xfId="0" applyFont="1" applyFill="1" applyBorder="1" applyAlignment="1" applyProtection="1">
      <alignment/>
      <protection/>
    </xf>
    <xf numFmtId="0" fontId="0" fillId="33" borderId="15" xfId="0" applyFont="1" applyFill="1" applyBorder="1" applyAlignment="1" applyProtection="1">
      <alignment/>
      <protection/>
    </xf>
    <xf numFmtId="0" fontId="2" fillId="0" borderId="24" xfId="0" applyFont="1" applyBorder="1" applyAlignment="1" applyProtection="1">
      <alignment/>
      <protection locked="0"/>
    </xf>
    <xf numFmtId="0" fontId="0" fillId="0" borderId="10" xfId="0" applyFont="1" applyBorder="1" applyAlignment="1" applyProtection="1">
      <alignment/>
      <protection locked="0"/>
    </xf>
    <xf numFmtId="0" fontId="7" fillId="0" borderId="13" xfId="0" applyFont="1" applyFill="1" applyBorder="1" applyAlignment="1" applyProtection="1">
      <alignment/>
      <protection/>
    </xf>
    <xf numFmtId="0" fontId="6" fillId="0" borderId="0" xfId="0" applyFont="1" applyAlignment="1">
      <alignment/>
    </xf>
    <xf numFmtId="0" fontId="6" fillId="0" borderId="0" xfId="0" applyFont="1" applyBorder="1" applyAlignment="1">
      <alignment/>
    </xf>
    <xf numFmtId="0" fontId="0" fillId="0" borderId="25" xfId="0" applyBorder="1" applyAlignment="1" applyProtection="1">
      <alignment/>
      <protection/>
    </xf>
    <xf numFmtId="0" fontId="0" fillId="0" borderId="26" xfId="0" applyBorder="1" applyAlignment="1" applyProtection="1">
      <alignment/>
      <protection/>
    </xf>
    <xf numFmtId="0" fontId="0" fillId="0" borderId="26" xfId="0" applyFont="1" applyBorder="1" applyAlignment="1" applyProtection="1">
      <alignment/>
      <protection/>
    </xf>
    <xf numFmtId="0" fontId="0" fillId="0" borderId="27" xfId="0" applyFont="1" applyBorder="1" applyAlignment="1" applyProtection="1">
      <alignment/>
      <protection/>
    </xf>
    <xf numFmtId="0" fontId="0" fillId="0" borderId="28" xfId="0" applyFont="1" applyBorder="1" applyAlignment="1" applyProtection="1">
      <alignment/>
      <protection/>
    </xf>
    <xf numFmtId="0" fontId="0" fillId="0" borderId="29" xfId="0" applyFont="1" applyBorder="1" applyAlignment="1" applyProtection="1">
      <alignment/>
      <protection/>
    </xf>
    <xf numFmtId="0" fontId="2" fillId="0" borderId="30" xfId="0" applyFont="1" applyBorder="1" applyAlignment="1" applyProtection="1">
      <alignment/>
      <protection/>
    </xf>
    <xf numFmtId="0" fontId="2" fillId="0" borderId="31" xfId="0" applyFont="1" applyBorder="1" applyAlignment="1" applyProtection="1">
      <alignment/>
      <protection/>
    </xf>
    <xf numFmtId="0" fontId="2" fillId="0" borderId="31" xfId="0" applyFont="1" applyBorder="1" applyAlignment="1" applyProtection="1">
      <alignment horizontal="center"/>
      <protection/>
    </xf>
    <xf numFmtId="0" fontId="2" fillId="0" borderId="32" xfId="0" applyFont="1" applyBorder="1" applyAlignment="1" applyProtection="1">
      <alignment/>
      <protection/>
    </xf>
    <xf numFmtId="0" fontId="0" fillId="0" borderId="28" xfId="0" applyBorder="1" applyAlignment="1" applyProtection="1">
      <alignment/>
      <protection/>
    </xf>
    <xf numFmtId="0" fontId="2" fillId="0" borderId="28" xfId="0" applyFont="1" applyBorder="1" applyAlignment="1" applyProtection="1">
      <alignment/>
      <protection/>
    </xf>
    <xf numFmtId="0" fontId="2" fillId="0" borderId="29" xfId="0" applyFont="1" applyBorder="1" applyAlignment="1" applyProtection="1">
      <alignment/>
      <protection/>
    </xf>
    <xf numFmtId="0" fontId="0" fillId="0" borderId="26" xfId="0" applyFont="1" applyBorder="1" applyAlignment="1">
      <alignment/>
    </xf>
    <xf numFmtId="0" fontId="0" fillId="0" borderId="0" xfId="0" applyFont="1" applyAlignment="1" applyProtection="1">
      <alignment horizontal="left"/>
      <protection/>
    </xf>
    <xf numFmtId="0" fontId="0" fillId="0" borderId="30" xfId="0" applyFont="1" applyBorder="1" applyAlignment="1">
      <alignment/>
    </xf>
    <xf numFmtId="0" fontId="0" fillId="0" borderId="31" xfId="0" applyFont="1" applyBorder="1" applyAlignment="1">
      <alignment/>
    </xf>
    <xf numFmtId="0" fontId="0" fillId="0" borderId="25" xfId="0" applyFont="1" applyBorder="1" applyAlignment="1">
      <alignment/>
    </xf>
    <xf numFmtId="0" fontId="0" fillId="0" borderId="27" xfId="0" applyFont="1" applyBorder="1" applyAlignment="1">
      <alignment/>
    </xf>
    <xf numFmtId="0" fontId="0" fillId="0" borderId="32" xfId="0" applyFont="1" applyBorder="1" applyAlignment="1">
      <alignment/>
    </xf>
    <xf numFmtId="0" fontId="6" fillId="0" borderId="24" xfId="0" applyFont="1" applyBorder="1" applyAlignment="1" applyProtection="1">
      <alignment/>
      <protection locked="0"/>
    </xf>
    <xf numFmtId="0" fontId="6" fillId="0" borderId="0" xfId="0" applyFont="1" applyBorder="1" applyAlignment="1" applyProtection="1">
      <alignment/>
      <protection locked="0"/>
    </xf>
    <xf numFmtId="0" fontId="1" fillId="33" borderId="33" xfId="0" applyFont="1" applyFill="1" applyBorder="1" applyAlignment="1">
      <alignment/>
    </xf>
    <xf numFmtId="0" fontId="6" fillId="0" borderId="10" xfId="0" applyFont="1" applyBorder="1" applyAlignment="1" applyProtection="1">
      <alignment horizontal="center"/>
      <protection locked="0"/>
    </xf>
    <xf numFmtId="0" fontId="7" fillId="0" borderId="0" xfId="0" applyFont="1" applyAlignment="1">
      <alignment/>
    </xf>
    <xf numFmtId="0" fontId="7" fillId="0" borderId="24" xfId="0" applyFont="1" applyBorder="1" applyAlignment="1" applyProtection="1">
      <alignment/>
      <protection locked="0"/>
    </xf>
    <xf numFmtId="0" fontId="7" fillId="0" borderId="34" xfId="0" applyFont="1" applyBorder="1" applyAlignment="1" applyProtection="1">
      <alignment/>
      <protection locked="0"/>
    </xf>
    <xf numFmtId="0" fontId="7" fillId="0" borderId="28" xfId="0" applyFont="1" applyBorder="1" applyAlignment="1">
      <alignment/>
    </xf>
    <xf numFmtId="0" fontId="0" fillId="0" borderId="28" xfId="0" applyFont="1" applyBorder="1" applyAlignment="1">
      <alignment/>
    </xf>
    <xf numFmtId="0" fontId="7" fillId="0" borderId="35" xfId="0" applyFont="1" applyBorder="1" applyAlignment="1" applyProtection="1">
      <alignment/>
      <protection locked="0"/>
    </xf>
    <xf numFmtId="0" fontId="7" fillId="0" borderId="0" xfId="0" applyFont="1" applyAlignment="1" applyProtection="1">
      <alignment/>
      <protection/>
    </xf>
    <xf numFmtId="0" fontId="0" fillId="0" borderId="27" xfId="0" applyBorder="1" applyAlignment="1" applyProtection="1">
      <alignment/>
      <protection/>
    </xf>
    <xf numFmtId="0" fontId="7" fillId="0" borderId="0" xfId="0" applyFont="1" applyBorder="1" applyAlignment="1" applyProtection="1">
      <alignment/>
      <protection/>
    </xf>
    <xf numFmtId="0" fontId="7" fillId="0" borderId="29" xfId="0" applyFont="1" applyBorder="1" applyAlignment="1" applyProtection="1">
      <alignment/>
      <protection/>
    </xf>
    <xf numFmtId="0" fontId="0" fillId="0" borderId="30" xfId="0" applyFont="1" applyBorder="1" applyAlignment="1" applyProtection="1">
      <alignment/>
      <protection/>
    </xf>
    <xf numFmtId="0" fontId="0" fillId="0" borderId="31" xfId="0" applyFont="1" applyBorder="1" applyAlignment="1" applyProtection="1">
      <alignment/>
      <protection/>
    </xf>
    <xf numFmtId="0" fontId="0" fillId="0" borderId="32"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11" fillId="0" borderId="0" xfId="0" applyFont="1" applyBorder="1" applyAlignment="1" applyProtection="1">
      <alignment/>
      <protection/>
    </xf>
    <xf numFmtId="0" fontId="11" fillId="0" borderId="36" xfId="0" applyFont="1" applyBorder="1" applyAlignment="1" applyProtection="1">
      <alignment horizontal="right"/>
      <protection/>
    </xf>
    <xf numFmtId="44" fontId="11" fillId="0" borderId="0" xfId="0" applyNumberFormat="1" applyFont="1" applyBorder="1" applyAlignment="1" applyProtection="1">
      <alignment/>
      <protection/>
    </xf>
    <xf numFmtId="0" fontId="11" fillId="0" borderId="0" xfId="0" applyFont="1" applyBorder="1" applyAlignment="1" applyProtection="1">
      <alignment horizontal="right"/>
      <protection/>
    </xf>
    <xf numFmtId="44" fontId="6" fillId="0" borderId="0" xfId="59" applyFont="1" applyBorder="1" applyAlignment="1" applyProtection="1">
      <alignment/>
      <protection/>
    </xf>
    <xf numFmtId="0" fontId="6" fillId="0" borderId="35" xfId="0" applyFont="1" applyBorder="1" applyAlignment="1" applyProtection="1">
      <alignment/>
      <protection locked="0"/>
    </xf>
    <xf numFmtId="0" fontId="6" fillId="0" borderId="10" xfId="0" applyFont="1" applyBorder="1" applyAlignment="1" applyProtection="1">
      <alignment/>
      <protection locked="0"/>
    </xf>
    <xf numFmtId="0" fontId="6" fillId="0" borderId="37" xfId="0" applyFont="1" applyBorder="1" applyAlignment="1" applyProtection="1">
      <alignment/>
      <protection locked="0"/>
    </xf>
    <xf numFmtId="44" fontId="6" fillId="0" borderId="35" xfId="59" applyFont="1" applyBorder="1" applyAlignment="1" applyProtection="1">
      <alignment/>
      <protection locked="0"/>
    </xf>
    <xf numFmtId="0" fontId="6" fillId="0" borderId="0" xfId="0" applyFont="1" applyBorder="1" applyAlignment="1" applyProtection="1">
      <alignment horizontal="left"/>
      <protection/>
    </xf>
    <xf numFmtId="0" fontId="7" fillId="0" borderId="0" xfId="0" applyFont="1" applyBorder="1" applyAlignment="1" applyProtection="1">
      <alignment/>
      <protection locked="0"/>
    </xf>
    <xf numFmtId="0" fontId="7" fillId="0" borderId="10" xfId="0" applyFont="1" applyBorder="1" applyAlignment="1">
      <alignment/>
    </xf>
    <xf numFmtId="0" fontId="7" fillId="0" borderId="33" xfId="0" applyFont="1" applyBorder="1" applyAlignment="1" applyProtection="1">
      <alignment/>
      <protection locked="0"/>
    </xf>
    <xf numFmtId="0" fontId="7" fillId="0" borderId="12" xfId="0" applyFont="1" applyBorder="1" applyAlignment="1" applyProtection="1">
      <alignment/>
      <protection locked="0"/>
    </xf>
    <xf numFmtId="0" fontId="7" fillId="0" borderId="11" xfId="0" applyFont="1" applyBorder="1" applyAlignment="1" applyProtection="1">
      <alignment/>
      <protection locked="0"/>
    </xf>
    <xf numFmtId="0" fontId="7" fillId="0" borderId="10" xfId="0" applyFont="1" applyBorder="1" applyAlignment="1" applyProtection="1">
      <alignment/>
      <protection locked="0"/>
    </xf>
    <xf numFmtId="0" fontId="7" fillId="0" borderId="29" xfId="0" applyFont="1" applyBorder="1" applyAlignment="1">
      <alignment/>
    </xf>
    <xf numFmtId="0" fontId="7" fillId="0" borderId="30" xfId="0" applyFont="1" applyBorder="1" applyAlignment="1">
      <alignment/>
    </xf>
    <xf numFmtId="0" fontId="7" fillId="0" borderId="32" xfId="0" applyFont="1" applyBorder="1" applyAlignment="1">
      <alignment/>
    </xf>
    <xf numFmtId="0" fontId="1" fillId="0" borderId="0" xfId="0" applyFont="1" applyBorder="1" applyAlignment="1" applyProtection="1">
      <alignment/>
      <protection/>
    </xf>
    <xf numFmtId="44" fontId="11" fillId="0" borderId="0" xfId="59" applyFont="1" applyBorder="1" applyAlignment="1" applyProtection="1">
      <alignment/>
      <protection/>
    </xf>
    <xf numFmtId="0" fontId="6" fillId="0" borderId="35" xfId="0" applyFont="1" applyBorder="1" applyAlignment="1" applyProtection="1">
      <alignment/>
      <protection/>
    </xf>
    <xf numFmtId="44" fontId="11" fillId="0" borderId="35" xfId="59" applyFont="1" applyBorder="1" applyAlignment="1" applyProtection="1">
      <alignment/>
      <protection/>
    </xf>
    <xf numFmtId="44" fontId="6" fillId="0" borderId="35" xfId="59" applyFont="1" applyBorder="1" applyAlignment="1" applyProtection="1">
      <alignment/>
      <protection/>
    </xf>
    <xf numFmtId="44" fontId="6" fillId="0" borderId="0" xfId="59" applyFont="1" applyBorder="1" applyAlignment="1" applyProtection="1">
      <alignment horizontal="center"/>
      <protection/>
    </xf>
    <xf numFmtId="0" fontId="7" fillId="0" borderId="13" xfId="0" applyFont="1" applyFill="1" applyBorder="1" applyAlignment="1" applyProtection="1">
      <alignment/>
      <protection locked="0"/>
    </xf>
    <xf numFmtId="44" fontId="11" fillId="33" borderId="38" xfId="0" applyNumberFormat="1" applyFont="1" applyFill="1" applyBorder="1" applyAlignment="1" applyProtection="1">
      <alignment/>
      <protection/>
    </xf>
    <xf numFmtId="44" fontId="11" fillId="33" borderId="38" xfId="59" applyFont="1" applyFill="1" applyBorder="1" applyAlignment="1" applyProtection="1">
      <alignment/>
      <protection/>
    </xf>
    <xf numFmtId="44" fontId="11" fillId="33" borderId="39" xfId="59" applyFont="1" applyFill="1" applyBorder="1" applyAlignment="1" applyProtection="1">
      <alignment/>
      <protection/>
    </xf>
    <xf numFmtId="177" fontId="11" fillId="33" borderId="39" xfId="59" applyNumberFormat="1" applyFont="1" applyFill="1" applyBorder="1" applyAlignment="1" applyProtection="1">
      <alignment/>
      <protection/>
    </xf>
    <xf numFmtId="178" fontId="7" fillId="0" borderId="13" xfId="59" applyNumberFormat="1" applyFont="1" applyFill="1" applyBorder="1" applyAlignment="1" applyProtection="1">
      <alignment/>
      <protection locked="0"/>
    </xf>
    <xf numFmtId="0" fontId="6" fillId="33" borderId="40" xfId="0" applyFont="1" applyFill="1" applyBorder="1" applyAlignment="1" applyProtection="1">
      <alignment horizontal="left"/>
      <protection/>
    </xf>
    <xf numFmtId="0" fontId="6" fillId="0" borderId="0" xfId="0" applyFont="1" applyAlignment="1" applyProtection="1">
      <alignment/>
      <protection/>
    </xf>
    <xf numFmtId="44" fontId="0" fillId="0" borderId="0" xfId="0" applyNumberFormat="1" applyAlignment="1" applyProtection="1">
      <alignment/>
      <protection/>
    </xf>
    <xf numFmtId="0" fontId="0" fillId="33" borderId="17" xfId="0" applyFill="1" applyBorder="1" applyAlignment="1" applyProtection="1">
      <alignment/>
      <protection/>
    </xf>
    <xf numFmtId="0" fontId="0" fillId="33" borderId="21" xfId="0" applyFill="1" applyBorder="1" applyAlignment="1" applyProtection="1">
      <alignment/>
      <protection/>
    </xf>
    <xf numFmtId="2" fontId="16" fillId="33" borderId="13" xfId="59" applyNumberFormat="1" applyFont="1" applyFill="1" applyBorder="1" applyAlignment="1" applyProtection="1">
      <alignment horizontal="right"/>
      <protection/>
    </xf>
    <xf numFmtId="0" fontId="16" fillId="33" borderId="13" xfId="0" applyFont="1" applyFill="1" applyBorder="1" applyAlignment="1" applyProtection="1">
      <alignment/>
      <protection/>
    </xf>
    <xf numFmtId="44" fontId="16" fillId="33" borderId="13" xfId="59" applyFont="1" applyFill="1" applyBorder="1" applyAlignment="1" applyProtection="1">
      <alignment/>
      <protection/>
    </xf>
    <xf numFmtId="44" fontId="16" fillId="33" borderId="13" xfId="0" applyNumberFormat="1" applyFont="1" applyFill="1" applyBorder="1" applyAlignment="1" applyProtection="1">
      <alignment/>
      <protection/>
    </xf>
    <xf numFmtId="0" fontId="16" fillId="0" borderId="0" xfId="0" applyFont="1" applyAlignment="1" applyProtection="1">
      <alignment/>
      <protection/>
    </xf>
    <xf numFmtId="0" fontId="15" fillId="33" borderId="13" xfId="0" applyFont="1" applyFill="1" applyBorder="1" applyAlignment="1" applyProtection="1">
      <alignment/>
      <protection/>
    </xf>
    <xf numFmtId="44" fontId="15" fillId="33" borderId="13" xfId="0" applyNumberFormat="1" applyFont="1" applyFill="1" applyBorder="1" applyAlignment="1" applyProtection="1">
      <alignment/>
      <protection/>
    </xf>
    <xf numFmtId="2" fontId="15" fillId="34" borderId="13" xfId="0" applyNumberFormat="1" applyFont="1" applyFill="1" applyBorder="1" applyAlignment="1" applyProtection="1">
      <alignment horizontal="center"/>
      <protection/>
    </xf>
    <xf numFmtId="178" fontId="15" fillId="0" borderId="13" xfId="59" applyNumberFormat="1" applyFont="1" applyFill="1" applyBorder="1" applyAlignment="1" applyProtection="1">
      <alignment/>
      <protection/>
    </xf>
    <xf numFmtId="0" fontId="15" fillId="0" borderId="13" xfId="0" applyFont="1" applyFill="1" applyBorder="1" applyAlignment="1" applyProtection="1">
      <alignment horizontal="center"/>
      <protection locked="0"/>
    </xf>
    <xf numFmtId="0" fontId="15" fillId="34" borderId="13" xfId="0" applyFont="1" applyFill="1" applyBorder="1" applyAlignment="1" applyProtection="1">
      <alignment horizontal="center"/>
      <protection/>
    </xf>
    <xf numFmtId="44" fontId="15" fillId="0" borderId="13" xfId="59" applyFont="1" applyFill="1" applyBorder="1" applyAlignment="1" applyProtection="1">
      <alignment/>
      <protection/>
    </xf>
    <xf numFmtId="44" fontId="15" fillId="0" borderId="13" xfId="59" applyFont="1" applyFill="1" applyBorder="1" applyAlignment="1" applyProtection="1">
      <alignment/>
      <protection locked="0"/>
    </xf>
    <xf numFmtId="0" fontId="15" fillId="34" borderId="13" xfId="0" applyFont="1" applyFill="1" applyBorder="1" applyAlignment="1" applyProtection="1">
      <alignment/>
      <protection/>
    </xf>
    <xf numFmtId="0" fontId="15" fillId="34" borderId="41" xfId="0" applyFont="1" applyFill="1" applyBorder="1" applyAlignment="1" applyProtection="1">
      <alignment horizontal="center"/>
      <protection/>
    </xf>
    <xf numFmtId="44" fontId="15" fillId="34" borderId="13" xfId="59" applyFont="1" applyFill="1" applyBorder="1" applyAlignment="1" applyProtection="1">
      <alignment/>
      <protection/>
    </xf>
    <xf numFmtId="44" fontId="15" fillId="34" borderId="13" xfId="0" applyNumberFormat="1" applyFont="1" applyFill="1" applyBorder="1" applyAlignment="1" applyProtection="1">
      <alignment/>
      <protection/>
    </xf>
    <xf numFmtId="2" fontId="15" fillId="33" borderId="13" xfId="0" applyNumberFormat="1" applyFont="1" applyFill="1" applyBorder="1" applyAlignment="1" applyProtection="1">
      <alignment horizontal="right"/>
      <protection/>
    </xf>
    <xf numFmtId="44" fontId="15" fillId="33" borderId="13" xfId="59" applyFont="1" applyFill="1" applyBorder="1" applyAlignment="1" applyProtection="1">
      <alignment/>
      <protection/>
    </xf>
    <xf numFmtId="2" fontId="15" fillId="33" borderId="13" xfId="59" applyNumberFormat="1" applyFont="1" applyFill="1" applyBorder="1" applyAlignment="1" applyProtection="1">
      <alignment horizontal="right"/>
      <protection/>
    </xf>
    <xf numFmtId="0" fontId="6" fillId="33" borderId="16" xfId="0" applyFont="1" applyFill="1" applyBorder="1" applyAlignment="1" applyProtection="1">
      <alignment horizontal="left"/>
      <protection/>
    </xf>
    <xf numFmtId="0" fontId="7" fillId="33" borderId="17" xfId="0" applyFont="1" applyFill="1" applyBorder="1" applyAlignment="1" applyProtection="1">
      <alignment horizontal="left"/>
      <protection/>
    </xf>
    <xf numFmtId="0" fontId="0" fillId="33" borderId="17" xfId="0" applyFont="1" applyFill="1" applyBorder="1" applyAlignment="1" applyProtection="1">
      <alignment/>
      <protection/>
    </xf>
    <xf numFmtId="0" fontId="0" fillId="33" borderId="18" xfId="0" applyFont="1" applyFill="1" applyBorder="1" applyAlignment="1" applyProtection="1">
      <alignment/>
      <protection/>
    </xf>
    <xf numFmtId="0" fontId="6" fillId="33" borderId="20" xfId="0" applyFont="1" applyFill="1" applyBorder="1" applyAlignment="1" applyProtection="1">
      <alignment horizontal="left"/>
      <protection/>
    </xf>
    <xf numFmtId="0" fontId="7" fillId="33" borderId="21" xfId="0" applyFont="1" applyFill="1" applyBorder="1" applyAlignment="1" applyProtection="1">
      <alignment horizontal="lef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6" fillId="33" borderId="33" xfId="0" applyFont="1" applyFill="1" applyBorder="1" applyAlignment="1" applyProtection="1">
      <alignment horizontal="left"/>
      <protection/>
    </xf>
    <xf numFmtId="0" fontId="0" fillId="33" borderId="12" xfId="0" applyFont="1" applyFill="1" applyBorder="1" applyAlignment="1" applyProtection="1">
      <alignment/>
      <protection/>
    </xf>
    <xf numFmtId="0" fontId="0" fillId="33" borderId="42" xfId="0" applyFont="1" applyFill="1" applyBorder="1" applyAlignment="1" applyProtection="1">
      <alignment/>
      <protection/>
    </xf>
    <xf numFmtId="44" fontId="7" fillId="33" borderId="43" xfId="59" applyFont="1" applyFill="1" applyBorder="1" applyAlignment="1" applyProtection="1">
      <alignment horizontal="right"/>
      <protection/>
    </xf>
    <xf numFmtId="44" fontId="7" fillId="33" borderId="41" xfId="59" applyFont="1" applyFill="1" applyBorder="1" applyAlignment="1" applyProtection="1">
      <alignment horizontal="right"/>
      <protection/>
    </xf>
    <xf numFmtId="0" fontId="2"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left"/>
      <protection locked="0"/>
    </xf>
    <xf numFmtId="0" fontId="6" fillId="33" borderId="13" xfId="0" applyFont="1" applyFill="1" applyBorder="1" applyAlignment="1" applyProtection="1">
      <alignment/>
      <protection/>
    </xf>
    <xf numFmtId="44" fontId="6" fillId="33" borderId="13" xfId="59" applyFont="1" applyFill="1" applyBorder="1" applyAlignment="1" applyProtection="1">
      <alignment/>
      <protection/>
    </xf>
    <xf numFmtId="44" fontId="7" fillId="0" borderId="44" xfId="59" applyFont="1" applyFill="1" applyBorder="1" applyAlignment="1" applyProtection="1">
      <alignment horizontal="right"/>
      <protection locked="0"/>
    </xf>
    <xf numFmtId="178" fontId="15" fillId="0" borderId="13" xfId="0" applyNumberFormat="1" applyFont="1" applyFill="1" applyBorder="1" applyAlignment="1" applyProtection="1">
      <alignment horizontal="center"/>
      <protection locked="0"/>
    </xf>
    <xf numFmtId="178" fontId="7" fillId="33" borderId="13" xfId="0" applyNumberFormat="1" applyFont="1" applyFill="1" applyBorder="1" applyAlignment="1" applyProtection="1">
      <alignment/>
      <protection/>
    </xf>
    <xf numFmtId="44" fontId="7" fillId="33" borderId="45" xfId="59" applyFont="1" applyFill="1" applyBorder="1" applyAlignment="1" applyProtection="1">
      <alignment/>
      <protection/>
    </xf>
    <xf numFmtId="0" fontId="1" fillId="34" borderId="25" xfId="0" applyFont="1" applyFill="1" applyBorder="1" applyAlignment="1">
      <alignment/>
    </xf>
    <xf numFmtId="0" fontId="0" fillId="34" borderId="27" xfId="0" applyFill="1" applyBorder="1" applyAlignment="1">
      <alignment/>
    </xf>
    <xf numFmtId="0" fontId="0" fillId="34" borderId="28" xfId="0" applyFill="1" applyBorder="1" applyAlignment="1">
      <alignment/>
    </xf>
    <xf numFmtId="0" fontId="0" fillId="34" borderId="30" xfId="0" applyFill="1" applyBorder="1" applyAlignment="1">
      <alignment/>
    </xf>
    <xf numFmtId="0" fontId="0" fillId="0" borderId="0" xfId="0" applyBorder="1" applyAlignment="1" quotePrefix="1">
      <alignment/>
    </xf>
    <xf numFmtId="0" fontId="0" fillId="34" borderId="25" xfId="0" applyFill="1" applyBorder="1" applyAlignment="1">
      <alignment/>
    </xf>
    <xf numFmtId="0" fontId="0" fillId="34" borderId="26" xfId="0" applyFill="1" applyBorder="1" applyAlignment="1">
      <alignment/>
    </xf>
    <xf numFmtId="0" fontId="0" fillId="34" borderId="0" xfId="0" applyFill="1" applyBorder="1" applyAlignment="1">
      <alignment/>
    </xf>
    <xf numFmtId="0" fontId="0" fillId="34" borderId="29" xfId="0" applyFill="1" applyBorder="1" applyAlignment="1">
      <alignment/>
    </xf>
    <xf numFmtId="0" fontId="0" fillId="34" borderId="46" xfId="0" applyFill="1" applyBorder="1" applyAlignment="1">
      <alignment/>
    </xf>
    <xf numFmtId="0" fontId="0" fillId="34" borderId="24" xfId="0" applyFill="1" applyBorder="1" applyAlignment="1">
      <alignment/>
    </xf>
    <xf numFmtId="0" fontId="0" fillId="34" borderId="34" xfId="0" applyFill="1" applyBorder="1" applyAlignment="1">
      <alignment/>
    </xf>
    <xf numFmtId="0" fontId="11" fillId="34" borderId="25" xfId="0" applyFont="1" applyFill="1" applyBorder="1" applyAlignment="1">
      <alignment/>
    </xf>
    <xf numFmtId="0" fontId="19" fillId="34" borderId="28" xfId="0" applyFont="1" applyFill="1" applyBorder="1" applyAlignment="1" quotePrefix="1">
      <alignment/>
    </xf>
    <xf numFmtId="0" fontId="19" fillId="34" borderId="30" xfId="0" applyFont="1" applyFill="1" applyBorder="1" applyAlignment="1" quotePrefix="1">
      <alignment/>
    </xf>
    <xf numFmtId="0" fontId="0" fillId="34" borderId="31" xfId="0" applyFill="1" applyBorder="1" applyAlignment="1">
      <alignment/>
    </xf>
    <xf numFmtId="0" fontId="0" fillId="34" borderId="32" xfId="0" applyFill="1" applyBorder="1" applyAlignment="1">
      <alignment/>
    </xf>
    <xf numFmtId="0" fontId="0" fillId="0" borderId="0" xfId="0" applyBorder="1" applyAlignment="1">
      <alignment horizontal="right"/>
    </xf>
    <xf numFmtId="0" fontId="0" fillId="0" borderId="24" xfId="0" applyBorder="1" applyAlignment="1">
      <alignment horizontal="right"/>
    </xf>
    <xf numFmtId="0" fontId="0" fillId="0" borderId="47" xfId="0" applyBorder="1" applyAlignment="1">
      <alignment horizontal="right"/>
    </xf>
    <xf numFmtId="0" fontId="0" fillId="0" borderId="29" xfId="0" applyBorder="1" applyAlignment="1">
      <alignment/>
    </xf>
    <xf numFmtId="0" fontId="0" fillId="0" borderId="32" xfId="0" applyBorder="1" applyAlignment="1">
      <alignment/>
    </xf>
    <xf numFmtId="0" fontId="0" fillId="0" borderId="34" xfId="0" applyBorder="1" applyAlignment="1" quotePrefix="1">
      <alignment/>
    </xf>
    <xf numFmtId="0" fontId="0" fillId="0" borderId="48" xfId="0" applyBorder="1" applyAlignment="1" quotePrefix="1">
      <alignment/>
    </xf>
    <xf numFmtId="0" fontId="0" fillId="0" borderId="48" xfId="0" applyBorder="1" applyAlignment="1">
      <alignment/>
    </xf>
    <xf numFmtId="0" fontId="0" fillId="0" borderId="49" xfId="0" applyBorder="1" applyAlignment="1" quotePrefix="1">
      <alignment/>
    </xf>
    <xf numFmtId="0" fontId="0" fillId="0" borderId="27" xfId="0" applyBorder="1" applyAlignment="1">
      <alignment/>
    </xf>
    <xf numFmtId="0" fontId="0" fillId="0" borderId="28" xfId="0" applyFill="1" applyBorder="1" applyAlignment="1">
      <alignment/>
    </xf>
    <xf numFmtId="0" fontId="0" fillId="0" borderId="50" xfId="0" applyBorder="1" applyAlignment="1">
      <alignment/>
    </xf>
    <xf numFmtId="10" fontId="6" fillId="33" borderId="15" xfId="0" applyNumberFormat="1" applyFont="1" applyFill="1" applyBorder="1" applyAlignment="1" applyProtection="1">
      <alignment horizontal="right"/>
      <protection/>
    </xf>
    <xf numFmtId="44" fontId="6" fillId="33" borderId="23" xfId="0" applyNumberFormat="1" applyFont="1" applyFill="1" applyBorder="1" applyAlignment="1" applyProtection="1">
      <alignment/>
      <protection/>
    </xf>
    <xf numFmtId="10" fontId="6" fillId="33" borderId="15" xfId="0" applyNumberFormat="1" applyFont="1" applyFill="1" applyBorder="1" applyAlignment="1" applyProtection="1">
      <alignment/>
      <protection/>
    </xf>
    <xf numFmtId="0" fontId="1" fillId="0" borderId="0" xfId="0" applyFont="1" applyFill="1" applyBorder="1" applyAlignment="1" applyProtection="1">
      <alignment/>
      <protection/>
    </xf>
    <xf numFmtId="0" fontId="1" fillId="0" borderId="10" xfId="0" applyFont="1" applyBorder="1" applyAlignment="1" applyProtection="1">
      <alignment/>
      <protection/>
    </xf>
    <xf numFmtId="0" fontId="0" fillId="0" borderId="10" xfId="0" applyBorder="1" applyAlignment="1" applyProtection="1">
      <alignment/>
      <protection/>
    </xf>
    <xf numFmtId="44" fontId="0" fillId="0" borderId="10" xfId="59" applyFont="1" applyBorder="1" applyAlignment="1" applyProtection="1">
      <alignment/>
      <protection/>
    </xf>
    <xf numFmtId="172" fontId="0" fillId="0" borderId="10" xfId="0" applyNumberFormat="1" applyBorder="1" applyAlignment="1" applyProtection="1">
      <alignment/>
      <protection/>
    </xf>
    <xf numFmtId="44" fontId="1" fillId="0" borderId="10" xfId="59" applyFont="1" applyBorder="1" applyAlignment="1" applyProtection="1">
      <alignment/>
      <protection/>
    </xf>
    <xf numFmtId="180" fontId="1" fillId="0" borderId="10" xfId="59" applyNumberFormat="1" applyFont="1" applyBorder="1" applyAlignment="1" applyProtection="1">
      <alignment/>
      <protection/>
    </xf>
    <xf numFmtId="0" fontId="15" fillId="0" borderId="28" xfId="0" applyFont="1" applyFill="1" applyBorder="1" applyAlignment="1" applyProtection="1">
      <alignment/>
      <protection/>
    </xf>
    <xf numFmtId="0" fontId="15" fillId="0" borderId="0" xfId="0" applyFont="1" applyAlignment="1" applyProtection="1">
      <alignment/>
      <protection/>
    </xf>
    <xf numFmtId="0" fontId="15" fillId="0" borderId="0" xfId="0" applyFont="1" applyAlignment="1" applyProtection="1" quotePrefix="1">
      <alignment/>
      <protection/>
    </xf>
    <xf numFmtId="0" fontId="15" fillId="0" borderId="0" xfId="59" applyNumberFormat="1" applyFont="1" applyAlignment="1" applyProtection="1">
      <alignment/>
      <protection/>
    </xf>
    <xf numFmtId="172" fontId="7" fillId="0" borderId="17" xfId="0" applyNumberFormat="1" applyFont="1" applyFill="1" applyBorder="1" applyAlignment="1" applyProtection="1">
      <alignment horizontal="left"/>
      <protection locked="0"/>
    </xf>
    <xf numFmtId="0" fontId="6" fillId="33" borderId="13" xfId="0" applyFont="1" applyFill="1" applyBorder="1" applyAlignment="1" applyProtection="1">
      <alignment vertical="center"/>
      <protection/>
    </xf>
    <xf numFmtId="0" fontId="6" fillId="0" borderId="13" xfId="0" applyFont="1" applyFill="1" applyBorder="1" applyAlignment="1" applyProtection="1">
      <alignment horizontal="center" vertical="center"/>
      <protection locked="0"/>
    </xf>
    <xf numFmtId="0" fontId="13" fillId="0" borderId="25" xfId="0" applyFont="1" applyBorder="1" applyAlignment="1" applyProtection="1">
      <alignment/>
      <protection/>
    </xf>
    <xf numFmtId="0" fontId="7" fillId="0" borderId="26" xfId="0" applyFont="1" applyBorder="1" applyAlignment="1" applyProtection="1">
      <alignment/>
      <protection/>
    </xf>
    <xf numFmtId="0" fontId="7" fillId="0" borderId="28" xfId="0" applyFont="1" applyBorder="1" applyAlignment="1" applyProtection="1">
      <alignment/>
      <protection/>
    </xf>
    <xf numFmtId="0" fontId="13" fillId="0" borderId="0" xfId="0" applyFont="1" applyBorder="1" applyAlignment="1" applyProtection="1">
      <alignment/>
      <protection/>
    </xf>
    <xf numFmtId="0" fontId="0" fillId="0" borderId="29" xfId="0" applyBorder="1" applyAlignment="1" applyProtection="1">
      <alignment/>
      <protection/>
    </xf>
    <xf numFmtId="0" fontId="6" fillId="0" borderId="28" xfId="0" applyFont="1" applyBorder="1" applyAlignment="1" applyProtection="1">
      <alignment/>
      <protection/>
    </xf>
    <xf numFmtId="0" fontId="6" fillId="0" borderId="0" xfId="0" applyFont="1" applyBorder="1" applyAlignment="1" applyProtection="1">
      <alignment wrapText="1"/>
      <protection/>
    </xf>
    <xf numFmtId="0" fontId="6" fillId="0" borderId="29" xfId="0" applyFont="1" applyBorder="1" applyAlignment="1" applyProtection="1">
      <alignment/>
      <protection/>
    </xf>
    <xf numFmtId="0" fontId="6" fillId="0" borderId="51" xfId="0" applyFont="1" applyBorder="1" applyAlignment="1" applyProtection="1">
      <alignment/>
      <protection/>
    </xf>
    <xf numFmtId="0" fontId="6" fillId="0" borderId="52" xfId="0" applyFont="1" applyBorder="1" applyAlignment="1" applyProtection="1">
      <alignment/>
      <protection/>
    </xf>
    <xf numFmtId="0" fontId="6" fillId="0" borderId="0" xfId="0" applyFont="1" applyBorder="1" applyAlignment="1" applyProtection="1">
      <alignment horizontal="right"/>
      <protection/>
    </xf>
    <xf numFmtId="0" fontId="14" fillId="0" borderId="28" xfId="0" applyFont="1"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1" fillId="0" borderId="25" xfId="0" applyFont="1" applyBorder="1" applyAlignment="1">
      <alignment/>
    </xf>
    <xf numFmtId="0" fontId="0" fillId="0" borderId="26" xfId="0" applyBorder="1" applyAlignment="1">
      <alignment/>
    </xf>
    <xf numFmtId="0" fontId="1" fillId="0" borderId="28" xfId="0" applyFont="1" applyBorder="1" applyAlignment="1">
      <alignment/>
    </xf>
    <xf numFmtId="0" fontId="0" fillId="0" borderId="0" xfId="0" applyBorder="1" applyAlignment="1">
      <alignment/>
    </xf>
    <xf numFmtId="0" fontId="0" fillId="0" borderId="28" xfId="0" applyBorder="1" applyAlignment="1">
      <alignment/>
    </xf>
    <xf numFmtId="0" fontId="2" fillId="0" borderId="28" xfId="0" applyFont="1" applyBorder="1" applyAlignment="1">
      <alignment/>
    </xf>
    <xf numFmtId="0" fontId="0" fillId="0" borderId="28" xfId="0" applyFont="1" applyBorder="1" applyAlignment="1">
      <alignment/>
    </xf>
    <xf numFmtId="0" fontId="0" fillId="0" borderId="34" xfId="0" applyBorder="1" applyAlignment="1">
      <alignment horizontal="right"/>
    </xf>
    <xf numFmtId="0" fontId="0" fillId="0" borderId="29" xfId="0" applyBorder="1" applyAlignment="1" quotePrefix="1">
      <alignment/>
    </xf>
    <xf numFmtId="0" fontId="13" fillId="0" borderId="28" xfId="0" applyFont="1" applyBorder="1" applyAlignment="1">
      <alignment/>
    </xf>
    <xf numFmtId="0" fontId="0" fillId="0" borderId="28" xfId="0" applyFont="1" applyBorder="1" applyAlignment="1" quotePrefix="1">
      <alignment/>
    </xf>
    <xf numFmtId="0" fontId="0" fillId="0" borderId="29" xfId="0" applyBorder="1" applyAlignment="1">
      <alignment horizontal="right"/>
    </xf>
    <xf numFmtId="0" fontId="17" fillId="0" borderId="28" xfId="0" applyFont="1" applyBorder="1" applyAlignment="1" quotePrefix="1">
      <alignment/>
    </xf>
    <xf numFmtId="0" fontId="17" fillId="0" borderId="28" xfId="0" applyFont="1" applyBorder="1" applyAlignment="1">
      <alignment/>
    </xf>
    <xf numFmtId="0" fontId="0" fillId="0" borderId="48" xfId="0" applyBorder="1" applyAlignment="1">
      <alignment horizontal="right"/>
    </xf>
    <xf numFmtId="0" fontId="13" fillId="0" borderId="25" xfId="0" applyFont="1" applyBorder="1" applyAlignment="1">
      <alignment/>
    </xf>
    <xf numFmtId="0" fontId="13" fillId="0" borderId="26" xfId="0" applyFont="1" applyBorder="1" applyAlignment="1">
      <alignment/>
    </xf>
    <xf numFmtId="0" fontId="7" fillId="0" borderId="26" xfId="0" applyFont="1" applyBorder="1" applyAlignment="1">
      <alignment/>
    </xf>
    <xf numFmtId="0" fontId="7" fillId="0" borderId="25" xfId="0" applyFont="1" applyBorder="1" applyAlignment="1">
      <alignment horizontal="left"/>
    </xf>
    <xf numFmtId="0" fontId="7" fillId="0" borderId="53" xfId="0" applyFont="1" applyBorder="1" applyAlignment="1" applyProtection="1">
      <alignment/>
      <protection locked="0"/>
    </xf>
    <xf numFmtId="0" fontId="7" fillId="0" borderId="50" xfId="0" applyFont="1" applyBorder="1" applyAlignment="1" applyProtection="1">
      <alignment/>
      <protection locked="0"/>
    </xf>
    <xf numFmtId="0" fontId="7" fillId="0" borderId="0" xfId="0" applyFont="1" applyBorder="1" applyAlignment="1">
      <alignment/>
    </xf>
    <xf numFmtId="0" fontId="13" fillId="0" borderId="0" xfId="0" applyFont="1" applyBorder="1" applyAlignment="1">
      <alignment/>
    </xf>
    <xf numFmtId="0" fontId="1" fillId="0" borderId="0" xfId="0" applyFont="1" applyBorder="1" applyAlignment="1">
      <alignment/>
    </xf>
    <xf numFmtId="0" fontId="0" fillId="0" borderId="29" xfId="0" applyFont="1" applyBorder="1" applyAlignment="1">
      <alignment/>
    </xf>
    <xf numFmtId="0" fontId="6" fillId="0" borderId="28" xfId="0" applyFont="1" applyBorder="1" applyAlignment="1">
      <alignment/>
    </xf>
    <xf numFmtId="0" fontId="6" fillId="0" borderId="34" xfId="0" applyFont="1" applyBorder="1" applyAlignment="1" applyProtection="1">
      <alignment/>
      <protection locked="0"/>
    </xf>
    <xf numFmtId="0" fontId="6" fillId="0" borderId="29" xfId="0" applyFont="1" applyBorder="1" applyAlignment="1">
      <alignment/>
    </xf>
    <xf numFmtId="0" fontId="6" fillId="0" borderId="30" xfId="0" applyFont="1" applyBorder="1" applyAlignment="1">
      <alignment/>
    </xf>
    <xf numFmtId="0" fontId="6" fillId="0" borderId="31" xfId="0" applyFont="1" applyBorder="1" applyAlignment="1">
      <alignment/>
    </xf>
    <xf numFmtId="0" fontId="6" fillId="0" borderId="31" xfId="0" applyFont="1" applyBorder="1" applyAlignment="1">
      <alignment horizontal="center"/>
    </xf>
    <xf numFmtId="0" fontId="6" fillId="0" borderId="32" xfId="0" applyFont="1" applyBorder="1" applyAlignment="1">
      <alignment/>
    </xf>
    <xf numFmtId="0" fontId="0" fillId="0" borderId="54" xfId="0" applyFont="1" applyBorder="1" applyAlignment="1" applyProtection="1">
      <alignment horizontal="center"/>
      <protection/>
    </xf>
    <xf numFmtId="0" fontId="2" fillId="0" borderId="24" xfId="0" applyFont="1" applyBorder="1" applyAlignment="1" applyProtection="1">
      <alignment horizontal="center"/>
      <protection locked="0"/>
    </xf>
    <xf numFmtId="0" fontId="2" fillId="0" borderId="24" xfId="0" applyFont="1" applyBorder="1" applyAlignment="1" applyProtection="1">
      <alignment horizontal="center"/>
      <protection/>
    </xf>
    <xf numFmtId="0" fontId="0" fillId="0" borderId="24" xfId="0"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Border="1" applyAlignment="1" applyProtection="1">
      <alignment horizontal="left"/>
      <protection/>
    </xf>
    <xf numFmtId="0" fontId="0" fillId="0" borderId="0" xfId="0" applyAlignment="1" applyProtection="1">
      <alignment horizontal="left"/>
      <protection locked="0"/>
    </xf>
    <xf numFmtId="0" fontId="0" fillId="0" borderId="47" xfId="0" applyBorder="1" applyAlignment="1" applyProtection="1">
      <alignment horizontal="left"/>
      <protection locked="0"/>
    </xf>
    <xf numFmtId="49" fontId="0" fillId="0" borderId="24" xfId="0" applyNumberFormat="1" applyBorder="1" applyAlignment="1" applyProtection="1">
      <alignment horizontal="left"/>
      <protection locked="0"/>
    </xf>
    <xf numFmtId="0" fontId="0" fillId="0" borderId="24" xfId="0" applyBorder="1" applyAlignment="1" applyProtection="1">
      <alignment horizontal="left"/>
      <protection locked="0"/>
    </xf>
    <xf numFmtId="17" fontId="0" fillId="0" borderId="24" xfId="0" applyNumberFormat="1" applyBorder="1" applyAlignment="1" applyProtection="1" quotePrefix="1">
      <alignment horizontal="center"/>
      <protection locked="0"/>
    </xf>
    <xf numFmtId="17" fontId="0" fillId="0" borderId="24" xfId="0" applyNumberFormat="1" applyBorder="1" applyAlignment="1" applyProtection="1">
      <alignment horizontal="center"/>
      <protection locked="0"/>
    </xf>
    <xf numFmtId="0" fontId="13" fillId="0" borderId="25" xfId="0" applyFont="1" applyBorder="1" applyAlignment="1">
      <alignment horizontal="center"/>
    </xf>
    <xf numFmtId="0" fontId="13" fillId="0" borderId="27" xfId="0" applyFont="1" applyBorder="1" applyAlignment="1">
      <alignment horizontal="center"/>
    </xf>
    <xf numFmtId="0" fontId="0" fillId="0" borderId="0" xfId="0" applyBorder="1" applyAlignment="1" quotePrefix="1">
      <alignment horizontal="center"/>
    </xf>
    <xf numFmtId="0" fontId="0" fillId="0" borderId="29" xfId="0" applyBorder="1" applyAlignment="1">
      <alignment horizontal="center"/>
    </xf>
    <xf numFmtId="0" fontId="7" fillId="34" borderId="30" xfId="0" applyFont="1" applyFill="1" applyBorder="1" applyAlignment="1">
      <alignment horizontal="center"/>
    </xf>
    <xf numFmtId="0" fontId="7" fillId="34" borderId="31" xfId="0" applyFont="1" applyFill="1" applyBorder="1" applyAlignment="1">
      <alignment horizontal="center"/>
    </xf>
    <xf numFmtId="0" fontId="7" fillId="34" borderId="32" xfId="0" applyFont="1" applyFill="1" applyBorder="1" applyAlignment="1">
      <alignment horizontal="center"/>
    </xf>
    <xf numFmtId="0" fontId="7" fillId="0" borderId="29" xfId="0" applyFont="1" applyBorder="1" applyAlignment="1" applyProtection="1">
      <alignment/>
      <protection locked="0"/>
    </xf>
    <xf numFmtId="0" fontId="7" fillId="0" borderId="24" xfId="0" applyFont="1" applyBorder="1" applyAlignment="1" applyProtection="1">
      <alignment horizontal="left"/>
      <protection locked="0"/>
    </xf>
    <xf numFmtId="0" fontId="7" fillId="0" borderId="34" xfId="0" applyFont="1" applyBorder="1" applyAlignment="1" applyProtection="1">
      <alignment horizontal="left"/>
      <protection locked="0"/>
    </xf>
    <xf numFmtId="0" fontId="7" fillId="0" borderId="47" xfId="0" applyFont="1" applyBorder="1" applyAlignment="1" applyProtection="1">
      <alignment horizontal="left"/>
      <protection locked="0"/>
    </xf>
    <xf numFmtId="0" fontId="7" fillId="0" borderId="48" xfId="0" applyFont="1" applyBorder="1" applyAlignment="1" applyProtection="1">
      <alignment horizontal="left"/>
      <protection locked="0"/>
    </xf>
    <xf numFmtId="0" fontId="0" fillId="0" borderId="30" xfId="0" applyFon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ont>
        <color indexed="10"/>
      </font>
    </dxf>
    <dxf>
      <font>
        <color theme="0"/>
      </font>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72</xdr:row>
      <xdr:rowOff>9525</xdr:rowOff>
    </xdr:from>
    <xdr:to>
      <xdr:col>17</xdr:col>
      <xdr:colOff>228600</xdr:colOff>
      <xdr:row>78</xdr:row>
      <xdr:rowOff>161925</xdr:rowOff>
    </xdr:to>
    <xdr:sp>
      <xdr:nvSpPr>
        <xdr:cNvPr id="1" name="Text Box 1"/>
        <xdr:cNvSpPr txBox="1">
          <a:spLocks noChangeArrowheads="1"/>
        </xdr:cNvSpPr>
      </xdr:nvSpPr>
      <xdr:spPr>
        <a:xfrm>
          <a:off x="9525" y="6048375"/>
          <a:ext cx="5962650" cy="1181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Hiermit beantrage ich aus dem Fritz-Berger-Fonds einen Zuschuss nach Ziff. 2.1 bzw. 2.2 der Förderrichtlinien in der jeweils gültigen Fassung.  Im Abrechnungsmonat habe ich keine weiteren Zuschüsse nach Ziff. 2.1 bzw. 2.2 der Richtlinien "Demenz" des Fritz-Berger-Fonds in Anspruch genommen. Ein vorrangiger Leistungsanspruch gegenüber Sozialleistungsträgern (insbesondere Kranken- bzw. Pflegekassen) besteht nicht. Ich beauftrage o.g. Einrichtung mit der Weiterleitung meines Antrages an die Fritz-Berger-Stiftung und zur Entgegennahme des gewährten Zuschusses. Zu Unrecht erhaltene Zuschüsse werde ich umgehend zurückerstatten. </a:t>
          </a:r>
          <a:r>
            <a:rPr lang="en-US" cap="none" sz="2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p>
      </xdr:txBody>
    </xdr:sp>
    <xdr:clientData/>
  </xdr:twoCellAnchor>
  <xdr:twoCellAnchor>
    <xdr:from>
      <xdr:col>0</xdr:col>
      <xdr:colOff>9525</xdr:colOff>
      <xdr:row>78</xdr:row>
      <xdr:rowOff>123825</xdr:rowOff>
    </xdr:from>
    <xdr:to>
      <xdr:col>34</xdr:col>
      <xdr:colOff>581025</xdr:colOff>
      <xdr:row>82</xdr:row>
      <xdr:rowOff>104775</xdr:rowOff>
    </xdr:to>
    <xdr:sp>
      <xdr:nvSpPr>
        <xdr:cNvPr id="2" name="Text Box 23"/>
        <xdr:cNvSpPr txBox="1">
          <a:spLocks noChangeArrowheads="1"/>
        </xdr:cNvSpPr>
      </xdr:nvSpPr>
      <xdr:spPr>
        <a:xfrm>
          <a:off x="9525" y="7191375"/>
          <a:ext cx="12134850" cy="6858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Erklärung zum Datenschutz (vgl. insbes.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 2, 4, 13, 14, 33 Landesdatenschutzgesetz)</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in diesem Antrag erhobenen Daten sind Voraussetzung für die Bearbeitung des Antrages. Ohne die entsprechenden Angaben kann keine Förderung gewährt werden. Die Daten werden zur Abwicklung des Förderverfahrens und zu dessen Auswertung (Statistik) elektronisch erfasst. Eine Weitergabe an Dritte erfolgt nicht. Antragsteller können Auskunft über die über sie gespeicherten Daten und ggf. deren Berichtigung verlangen. Ich bin ausdrücklich damit einverstanden, dass die Angaben über meine Behinderung erhoben und zu o.g. Zweck ausgewertet werden dürfen.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38100</xdr:rowOff>
    </xdr:from>
    <xdr:to>
      <xdr:col>14</xdr:col>
      <xdr:colOff>0</xdr:colOff>
      <xdr:row>37</xdr:row>
      <xdr:rowOff>95250</xdr:rowOff>
    </xdr:to>
    <xdr:sp>
      <xdr:nvSpPr>
        <xdr:cNvPr id="1" name="Text Box 1"/>
        <xdr:cNvSpPr txBox="1">
          <a:spLocks noChangeArrowheads="1"/>
        </xdr:cNvSpPr>
      </xdr:nvSpPr>
      <xdr:spPr>
        <a:xfrm>
          <a:off x="0" y="4610100"/>
          <a:ext cx="9048750" cy="11430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Die Teilnehmer/innen erklären, dass sie im Abrechnungszeitraum an keiner weiteren aus dem Fritz-Berger-Fonds geförderten Angehörigengesprächsgruppe teilgenommen haben und dass kein vorrangiger Leistungsanspruch gegenüber Sozialleistungsträgern (insbes. Kranken- und Pflegekassen) besteht. </a:t>
          </a:r>
          <a:r>
            <a:rPr lang="en-US" cap="none" sz="2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Hiermit beantragen wir für die o.g. Gruppe für pflegende Angehörige Dementer aus dem Fritz-Berger-Fonds einen Zuschuss nach Ziff. 2.3 der Förderrichtlinien in der jeweils gültigen Fassung. Zu Unrecht erhaltene Zuschüsse werden wir umgehend zurückerstatten.  </a:t>
          </a:r>
          <a:r>
            <a:rPr lang="en-US" cap="none" sz="2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Erklärung zum Datenschutz (vgl. insbes. </a:t>
          </a:r>
          <a:r>
            <a:rPr lang="en-US" cap="none" sz="800" b="1" i="0" u="none" baseline="0">
              <a:solidFill>
                <a:srgbClr val="000000"/>
              </a:solidFill>
              <a:latin typeface="Arial"/>
              <a:ea typeface="Arial"/>
              <a:cs typeface="Arial"/>
            </a:rPr>
            <a:t>§§</a:t>
          </a:r>
          <a:r>
            <a:rPr lang="en-US" cap="none" sz="800" b="1" i="0" u="none" baseline="0">
              <a:solidFill>
                <a:srgbClr val="000000"/>
              </a:solidFill>
              <a:latin typeface="Arial"/>
              <a:ea typeface="Arial"/>
              <a:cs typeface="Arial"/>
            </a:rPr>
            <a:t> 1, 2, 4, 13, 14, 33 Landesdatenschutzgesetz): </a:t>
          </a:r>
          <a:r>
            <a:rPr lang="en-US" cap="none" sz="800" b="0" i="0" u="none" baseline="0">
              <a:solidFill>
                <a:srgbClr val="000000"/>
              </a:solidFill>
              <a:latin typeface="Arial"/>
              <a:ea typeface="Arial"/>
              <a:cs typeface="Arial"/>
            </a:rPr>
            <a:t>Die in diesem Antrag erhobenen Daten sind Voraussetzung für die Bearbeitung des Antrages. Ohne die entsprechenden Angaben kann keine Förderung gewährt werden. Die Daten werden zur Abwicklung des Förderverfahrens und zu dessen Auswertung (Statistik) elektronisch erfasst. Eine Weitergabe an Dritte erfolgt nicht. Antragsteller können Auskunft über die über sie gespeicherten Daten und ggf. deren Berichtigung verlangen.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6</xdr:col>
      <xdr:colOff>571500</xdr:colOff>
      <xdr:row>12</xdr:row>
      <xdr:rowOff>9525</xdr:rowOff>
    </xdr:to>
    <xdr:sp>
      <xdr:nvSpPr>
        <xdr:cNvPr id="1" name="Text Box 1"/>
        <xdr:cNvSpPr txBox="1">
          <a:spLocks noChangeArrowheads="1"/>
        </xdr:cNvSpPr>
      </xdr:nvSpPr>
      <xdr:spPr>
        <a:xfrm>
          <a:off x="38100" y="1295400"/>
          <a:ext cx="2886075" cy="657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Antrag auf Förderung eines Einzelprojekts 
</a:t>
          </a:r>
          <a:r>
            <a:rPr lang="en-US" cap="none" sz="1000" b="1" i="0" u="none" baseline="0">
              <a:solidFill>
                <a:srgbClr val="000000"/>
              </a:solidFill>
              <a:latin typeface="Arial"/>
              <a:ea typeface="Arial"/>
              <a:cs typeface="Arial"/>
            </a:rPr>
            <a:t>für dementiell Erkrankte bzw. deren pflegende 
</a:t>
          </a:r>
          <a:r>
            <a:rPr lang="en-US" cap="none" sz="1000" b="1" i="0" u="none" baseline="0">
              <a:solidFill>
                <a:srgbClr val="000000"/>
              </a:solidFill>
              <a:latin typeface="Arial"/>
              <a:ea typeface="Arial"/>
              <a:cs typeface="Arial"/>
            </a:rPr>
            <a:t>Angehörige nach Ziff 2.4 der Richtlinien 
</a:t>
          </a:r>
          <a:r>
            <a:rPr lang="en-US" cap="none" sz="1000" b="1" i="0" u="none" baseline="0">
              <a:solidFill>
                <a:srgbClr val="000000"/>
              </a:solidFill>
              <a:latin typeface="Arial"/>
              <a:ea typeface="Arial"/>
              <a:cs typeface="Arial"/>
            </a:rPr>
            <a:t>"Demenz" aus dem Fritz-Berger-Fonds</a:t>
          </a:r>
        </a:p>
      </xdr:txBody>
    </xdr:sp>
    <xdr:clientData/>
  </xdr:twoCellAnchor>
  <xdr:twoCellAnchor>
    <xdr:from>
      <xdr:col>0</xdr:col>
      <xdr:colOff>19050</xdr:colOff>
      <xdr:row>47</xdr:row>
      <xdr:rowOff>142875</xdr:rowOff>
    </xdr:from>
    <xdr:to>
      <xdr:col>13</xdr:col>
      <xdr:colOff>161925</xdr:colOff>
      <xdr:row>51</xdr:row>
      <xdr:rowOff>47625</xdr:rowOff>
    </xdr:to>
    <xdr:sp>
      <xdr:nvSpPr>
        <xdr:cNvPr id="2" name="Text Box 3"/>
        <xdr:cNvSpPr txBox="1">
          <a:spLocks noChangeArrowheads="1"/>
        </xdr:cNvSpPr>
      </xdr:nvSpPr>
      <xdr:spPr>
        <a:xfrm>
          <a:off x="19050" y="8267700"/>
          <a:ext cx="5753100"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1" i="0" u="none" baseline="0">
              <a:solidFill>
                <a:srgbClr val="000000"/>
              </a:solidFill>
              <a:latin typeface="Arial"/>
              <a:ea typeface="Arial"/>
              <a:cs typeface="Arial"/>
            </a:rPr>
            <a:t>Erklärung zum Datenschutz (vgl. insbes. </a:t>
          </a:r>
          <a:r>
            <a:rPr lang="en-US" cap="none" sz="700" b="1" i="0" u="none" baseline="0">
              <a:solidFill>
                <a:srgbClr val="000000"/>
              </a:solidFill>
              <a:latin typeface="Arial"/>
              <a:ea typeface="Arial"/>
              <a:cs typeface="Arial"/>
            </a:rPr>
            <a:t>§§</a:t>
          </a:r>
          <a:r>
            <a:rPr lang="en-US" cap="none" sz="700" b="1" i="0" u="none" baseline="0">
              <a:solidFill>
                <a:srgbClr val="000000"/>
              </a:solidFill>
              <a:latin typeface="Arial"/>
              <a:ea typeface="Arial"/>
              <a:cs typeface="Arial"/>
            </a:rPr>
            <a:t> 1, 2, 4, 13, 14, 33 Landesdatenschutzgesetz)</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Die in diesem Antrag erhobenen Daten sind Voraussetzung für die Bearbeitung des Antrages. Ohne die entsprechenden Angaben kann keine Förderung gewährt werden. Die Daten werden zur Abwicklung des Förderverfahrens und zu dessen Auswertung (Statistik) elektronisch erfasst. Eine Weitergabe an Dritte erfolgt nicht. Antragsteller können Auskunft über die über sie gespeicherten Daten und ggf. deren Berichtigung verlangen.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O93"/>
  <sheetViews>
    <sheetView showGridLines="0" tabSelected="1" zoomScalePageLayoutView="0" workbookViewId="0" topLeftCell="A1">
      <selection activeCell="AJ78" sqref="AJ78"/>
    </sheetView>
  </sheetViews>
  <sheetFormatPr defaultColWidth="11.421875" defaultRowHeight="12.75" outlineLevelRow="1" outlineLevelCol="1"/>
  <cols>
    <col min="1" max="1" width="10.7109375" style="7" customWidth="1"/>
    <col min="2" max="30" width="4.7109375" style="7" customWidth="1"/>
    <col min="31" max="32" width="4.7109375" style="10" customWidth="1"/>
    <col min="33" max="33" width="7.7109375" style="10" customWidth="1"/>
    <col min="34" max="34" width="8.8515625" style="10" customWidth="1"/>
    <col min="35" max="35" width="10.140625" style="10" customWidth="1"/>
    <col min="36" max="36" width="11.421875" style="7" customWidth="1"/>
    <col min="37" max="37" width="14.57421875" style="7" hidden="1" customWidth="1" outlineLevel="1"/>
    <col min="38" max="38" width="25.140625" style="7" hidden="1" customWidth="1" outlineLevel="1"/>
    <col min="39" max="39" width="18.140625" style="7" hidden="1" customWidth="1" outlineLevel="1"/>
    <col min="40" max="40" width="11.421875" style="7" customWidth="1" collapsed="1"/>
    <col min="41" max="16384" width="11.421875" style="7" customWidth="1"/>
  </cols>
  <sheetData>
    <row r="1" spans="1:41" ht="12.75">
      <c r="A1" s="9" t="s">
        <v>50</v>
      </c>
      <c r="B1" s="9"/>
      <c r="C1" s="9"/>
      <c r="D1" s="10"/>
      <c r="E1" s="10"/>
      <c r="F1" s="10"/>
      <c r="J1" s="48"/>
      <c r="K1" s="49"/>
      <c r="L1" s="49"/>
      <c r="M1" s="49"/>
      <c r="N1" s="49"/>
      <c r="O1" s="49"/>
      <c r="P1" s="49"/>
      <c r="Q1" s="49"/>
      <c r="R1" s="49"/>
      <c r="S1" s="49"/>
      <c r="T1" s="49"/>
      <c r="U1" s="49"/>
      <c r="V1" s="49"/>
      <c r="W1" s="57"/>
      <c r="Y1" s="48"/>
      <c r="Z1" s="49"/>
      <c r="AA1" s="49"/>
      <c r="AB1" s="49"/>
      <c r="AC1" s="49"/>
      <c r="AD1" s="49"/>
      <c r="AE1" s="49"/>
      <c r="AF1" s="49"/>
      <c r="AG1" s="50"/>
      <c r="AH1" s="50"/>
      <c r="AI1" s="51"/>
      <c r="AK1" s="226" t="s">
        <v>164</v>
      </c>
      <c r="AL1" s="226" t="s">
        <v>165</v>
      </c>
      <c r="AM1" s="226" t="s">
        <v>166</v>
      </c>
      <c r="AN1" s="9"/>
      <c r="AO1" s="225"/>
    </row>
    <row r="2" spans="1:41" ht="12.75">
      <c r="A2" s="10" t="s">
        <v>14</v>
      </c>
      <c r="B2" s="10"/>
      <c r="C2" s="10"/>
      <c r="D2" s="10"/>
      <c r="E2" s="10"/>
      <c r="F2" s="10"/>
      <c r="J2" s="52"/>
      <c r="K2" s="11" t="s">
        <v>27</v>
      </c>
      <c r="L2" s="12"/>
      <c r="M2" s="12"/>
      <c r="N2" s="12"/>
      <c r="O2" s="12"/>
      <c r="P2" s="295" t="s">
        <v>105</v>
      </c>
      <c r="Q2" s="295"/>
      <c r="R2" s="295"/>
      <c r="S2" s="295"/>
      <c r="T2" s="295"/>
      <c r="U2" s="295"/>
      <c r="V2" s="295"/>
      <c r="W2" s="40"/>
      <c r="Y2" s="52"/>
      <c r="Z2" s="13" t="s">
        <v>24</v>
      </c>
      <c r="AA2" s="12"/>
      <c r="AB2" s="12"/>
      <c r="AC2" s="12"/>
      <c r="AD2" s="12"/>
      <c r="AE2" s="295"/>
      <c r="AF2" s="295"/>
      <c r="AG2" s="295"/>
      <c r="AH2" s="295"/>
      <c r="AI2" s="66"/>
      <c r="AK2" s="227" t="s">
        <v>158</v>
      </c>
      <c r="AL2" s="228">
        <v>150</v>
      </c>
      <c r="AM2" s="229">
        <v>1</v>
      </c>
      <c r="AO2" s="8"/>
    </row>
    <row r="3" spans="1:41" ht="12.75">
      <c r="A3" s="10" t="s">
        <v>15</v>
      </c>
      <c r="B3" s="10"/>
      <c r="C3" s="10"/>
      <c r="D3" s="10"/>
      <c r="E3" s="10"/>
      <c r="F3" s="10"/>
      <c r="J3" s="52"/>
      <c r="K3" s="11" t="s">
        <v>57</v>
      </c>
      <c r="L3" s="12"/>
      <c r="M3" s="12"/>
      <c r="N3" s="12"/>
      <c r="O3" s="12"/>
      <c r="P3" s="293" t="s">
        <v>106</v>
      </c>
      <c r="Q3" s="293"/>
      <c r="R3" s="293"/>
      <c r="S3" s="293"/>
      <c r="T3" s="293"/>
      <c r="U3" s="293"/>
      <c r="V3" s="293"/>
      <c r="W3" s="40"/>
      <c r="Y3" s="52"/>
      <c r="Z3" s="11" t="s">
        <v>25</v>
      </c>
      <c r="AA3" s="12"/>
      <c r="AB3" s="12"/>
      <c r="AC3" s="12"/>
      <c r="AD3" s="12"/>
      <c r="AE3" s="293"/>
      <c r="AF3" s="293"/>
      <c r="AG3" s="293"/>
      <c r="AH3" s="293"/>
      <c r="AI3" s="66"/>
      <c r="AK3" s="227" t="s">
        <v>159</v>
      </c>
      <c r="AL3" s="228">
        <v>100</v>
      </c>
      <c r="AM3" s="229">
        <v>0.5</v>
      </c>
      <c r="AO3" s="8"/>
    </row>
    <row r="4" spans="1:39" ht="12.75">
      <c r="A4" s="10" t="s">
        <v>16</v>
      </c>
      <c r="B4" s="10"/>
      <c r="C4" s="10"/>
      <c r="D4" s="10"/>
      <c r="E4" s="10"/>
      <c r="F4" s="10"/>
      <c r="J4" s="52"/>
      <c r="K4" s="11" t="s">
        <v>7</v>
      </c>
      <c r="L4" s="12"/>
      <c r="M4" s="12"/>
      <c r="N4" s="12"/>
      <c r="O4" s="12"/>
      <c r="P4" s="293" t="s">
        <v>107</v>
      </c>
      <c r="Q4" s="293"/>
      <c r="R4" s="293"/>
      <c r="S4" s="293"/>
      <c r="T4" s="293"/>
      <c r="U4" s="293"/>
      <c r="V4" s="293"/>
      <c r="W4" s="40"/>
      <c r="Y4" s="52"/>
      <c r="Z4" s="11"/>
      <c r="AA4" s="12"/>
      <c r="AB4" s="12"/>
      <c r="AC4" s="12"/>
      <c r="AD4" s="12"/>
      <c r="AE4" s="293"/>
      <c r="AF4" s="293"/>
      <c r="AG4" s="293"/>
      <c r="AH4" s="293"/>
      <c r="AI4" s="66"/>
      <c r="AK4" s="226" t="s">
        <v>160</v>
      </c>
      <c r="AL4" s="230">
        <f>IF($AI$78="Ja",AL2,AL3)</f>
        <v>100</v>
      </c>
      <c r="AM4" s="231">
        <f>IF($AI$78="Ja",AM2,AM3)</f>
        <v>0.5</v>
      </c>
    </row>
    <row r="5" spans="2:35" ht="12.75">
      <c r="B5" s="10"/>
      <c r="C5" s="10"/>
      <c r="D5" s="10"/>
      <c r="E5" s="10"/>
      <c r="F5" s="10"/>
      <c r="J5" s="52"/>
      <c r="K5" s="11" t="s">
        <v>28</v>
      </c>
      <c r="L5" s="12"/>
      <c r="M5" s="12"/>
      <c r="N5" s="12"/>
      <c r="O5" s="12"/>
      <c r="P5" s="293" t="s">
        <v>108</v>
      </c>
      <c r="Q5" s="293"/>
      <c r="R5" s="293"/>
      <c r="S5" s="293"/>
      <c r="T5" s="293"/>
      <c r="U5" s="293"/>
      <c r="V5" s="293"/>
      <c r="W5" s="40"/>
      <c r="Y5" s="52"/>
      <c r="Z5" s="11"/>
      <c r="AA5" s="12"/>
      <c r="AB5" s="12"/>
      <c r="AC5" s="12"/>
      <c r="AD5" s="12"/>
      <c r="AE5" s="6"/>
      <c r="AF5" s="6"/>
      <c r="AG5" s="18"/>
      <c r="AH5" s="18"/>
      <c r="AI5" s="66"/>
    </row>
    <row r="6" spans="1:35" ht="12.75">
      <c r="A6" s="10" t="s">
        <v>171</v>
      </c>
      <c r="B6" s="10"/>
      <c r="C6" s="10"/>
      <c r="D6" s="10"/>
      <c r="E6" s="10"/>
      <c r="F6" s="10"/>
      <c r="J6" s="52"/>
      <c r="K6" s="11"/>
      <c r="L6" s="12"/>
      <c r="M6" s="12"/>
      <c r="N6" s="12"/>
      <c r="O6" s="12"/>
      <c r="P6" s="6"/>
      <c r="Q6" s="6"/>
      <c r="R6" s="6"/>
      <c r="S6" s="6"/>
      <c r="T6" s="6"/>
      <c r="U6" s="6"/>
      <c r="V6" s="6"/>
      <c r="W6" s="40"/>
      <c r="Y6" s="52"/>
      <c r="Z6" s="11" t="s">
        <v>20</v>
      </c>
      <c r="AA6" s="12"/>
      <c r="AB6" s="12"/>
      <c r="AC6" s="12"/>
      <c r="AD6" s="12"/>
      <c r="AE6" s="295"/>
      <c r="AF6" s="295"/>
      <c r="AG6" s="295"/>
      <c r="AH6" s="295"/>
      <c r="AI6" s="66"/>
    </row>
    <row r="7" spans="1:35" ht="12.75">
      <c r="A7" s="10" t="s">
        <v>172</v>
      </c>
      <c r="B7" s="10"/>
      <c r="C7" s="10"/>
      <c r="D7" s="10"/>
      <c r="E7" s="10"/>
      <c r="F7" s="10"/>
      <c r="J7" s="58"/>
      <c r="K7" s="11" t="s">
        <v>29</v>
      </c>
      <c r="L7" s="12"/>
      <c r="M7" s="12"/>
      <c r="N7" s="12"/>
      <c r="O7" s="12"/>
      <c r="P7" s="294" t="s">
        <v>167</v>
      </c>
      <c r="Q7" s="294"/>
      <c r="R7" s="294"/>
      <c r="S7" s="294"/>
      <c r="T7" s="294"/>
      <c r="U7" s="294"/>
      <c r="V7" s="294"/>
      <c r="W7" s="40"/>
      <c r="Y7" s="52"/>
      <c r="Z7" s="11" t="s">
        <v>21</v>
      </c>
      <c r="AA7" s="12"/>
      <c r="AB7" s="12"/>
      <c r="AC7" s="12"/>
      <c r="AD7" s="12"/>
      <c r="AE7" s="293"/>
      <c r="AF7" s="293"/>
      <c r="AG7" s="293"/>
      <c r="AH7" s="293"/>
      <c r="AI7" s="66"/>
    </row>
    <row r="8" spans="1:35" ht="12.75">
      <c r="A8" s="10" t="s">
        <v>169</v>
      </c>
      <c r="B8" s="10"/>
      <c r="C8" s="10"/>
      <c r="D8" s="10"/>
      <c r="E8" s="10"/>
      <c r="F8" s="10"/>
      <c r="J8" s="59"/>
      <c r="K8" s="54"/>
      <c r="L8" s="54"/>
      <c r="M8" s="54"/>
      <c r="N8" s="54"/>
      <c r="O8" s="54"/>
      <c r="P8" s="54"/>
      <c r="Q8" s="54"/>
      <c r="R8" s="54"/>
      <c r="S8" s="54"/>
      <c r="T8" s="54"/>
      <c r="U8" s="54"/>
      <c r="V8" s="54"/>
      <c r="W8" s="60"/>
      <c r="Y8" s="52"/>
      <c r="Z8" s="11"/>
      <c r="AA8" s="12"/>
      <c r="AB8" s="12"/>
      <c r="AC8" s="12"/>
      <c r="AD8" s="12"/>
      <c r="AE8" s="6"/>
      <c r="AF8" s="6"/>
      <c r="AG8" s="18"/>
      <c r="AH8" s="18"/>
      <c r="AI8" s="66"/>
    </row>
    <row r="9" spans="1:35" ht="12.75">
      <c r="A9" s="10"/>
      <c r="B9" s="10"/>
      <c r="C9" s="10"/>
      <c r="D9" s="10"/>
      <c r="E9" s="10"/>
      <c r="F9" s="10"/>
      <c r="J9" s="11"/>
      <c r="Y9" s="52"/>
      <c r="Z9" s="11" t="s">
        <v>26</v>
      </c>
      <c r="AA9" s="12"/>
      <c r="AB9" s="12"/>
      <c r="AC9" s="12"/>
      <c r="AD9" s="12"/>
      <c r="AE9" s="295"/>
      <c r="AF9" s="295"/>
      <c r="AG9" s="295"/>
      <c r="AH9" s="295"/>
      <c r="AI9" s="66"/>
    </row>
    <row r="10" spans="1:35" ht="15.75">
      <c r="A10" s="39" t="s">
        <v>41</v>
      </c>
      <c r="J10" s="61"/>
      <c r="K10" s="49"/>
      <c r="L10" s="49"/>
      <c r="M10" s="49"/>
      <c r="N10" s="49"/>
      <c r="O10" s="49"/>
      <c r="P10" s="49"/>
      <c r="Q10" s="49"/>
      <c r="R10" s="49"/>
      <c r="S10" s="49"/>
      <c r="T10" s="49"/>
      <c r="U10" s="49"/>
      <c r="V10" s="49"/>
      <c r="W10" s="57"/>
      <c r="Y10" s="52"/>
      <c r="Z10" s="11" t="s">
        <v>18</v>
      </c>
      <c r="AA10" s="12"/>
      <c r="AB10" s="12"/>
      <c r="AC10" s="12"/>
      <c r="AD10" s="12"/>
      <c r="AE10" s="293"/>
      <c r="AF10" s="293"/>
      <c r="AG10" s="293"/>
      <c r="AH10" s="293"/>
      <c r="AI10" s="66"/>
    </row>
    <row r="11" spans="1:35" ht="15.75">
      <c r="A11" s="39" t="s">
        <v>42</v>
      </c>
      <c r="B11" s="9"/>
      <c r="C11" s="9"/>
      <c r="D11" s="10"/>
      <c r="E11" s="10"/>
      <c r="F11" s="10"/>
      <c r="J11" s="58"/>
      <c r="K11" s="12" t="s">
        <v>46</v>
      </c>
      <c r="L11" s="12"/>
      <c r="M11" s="12"/>
      <c r="N11" s="12"/>
      <c r="O11" s="12"/>
      <c r="P11" s="12"/>
      <c r="Q11" s="12"/>
      <c r="R11" s="12"/>
      <c r="S11" s="296"/>
      <c r="T11" s="297"/>
      <c r="U11" s="297"/>
      <c r="V11" s="297"/>
      <c r="W11" s="40"/>
      <c r="Y11" s="52"/>
      <c r="Z11" s="11" t="s">
        <v>19</v>
      </c>
      <c r="AA11" s="12"/>
      <c r="AB11" s="12"/>
      <c r="AC11" s="12"/>
      <c r="AD11" s="12"/>
      <c r="AE11" s="293"/>
      <c r="AF11" s="293"/>
      <c r="AG11" s="293"/>
      <c r="AH11" s="293"/>
      <c r="AI11" s="66"/>
    </row>
    <row r="12" spans="1:35" ht="12.75">
      <c r="A12" s="10" t="s">
        <v>170</v>
      </c>
      <c r="B12" s="9"/>
      <c r="C12" s="9"/>
      <c r="D12" s="10"/>
      <c r="E12" s="10"/>
      <c r="F12" s="10"/>
      <c r="J12" s="53"/>
      <c r="K12" s="54"/>
      <c r="L12" s="54"/>
      <c r="M12" s="54"/>
      <c r="N12" s="54"/>
      <c r="O12" s="54"/>
      <c r="P12" s="54"/>
      <c r="Q12" s="54"/>
      <c r="R12" s="54"/>
      <c r="S12" s="54"/>
      <c r="T12" s="54"/>
      <c r="U12" s="54"/>
      <c r="V12" s="54"/>
      <c r="W12" s="60"/>
      <c r="Y12" s="53"/>
      <c r="Z12" s="54"/>
      <c r="AA12" s="54"/>
      <c r="AB12" s="54"/>
      <c r="AC12" s="54"/>
      <c r="AD12" s="54"/>
      <c r="AE12" s="54"/>
      <c r="AF12" s="54"/>
      <c r="AG12" s="55"/>
      <c r="AH12" s="55"/>
      <c r="AI12" s="56"/>
    </row>
    <row r="13" ht="12.75">
      <c r="A13" s="10"/>
    </row>
    <row r="14" ht="12.75">
      <c r="A14" s="9" t="s">
        <v>115</v>
      </c>
    </row>
    <row r="15" spans="1:35" s="10" customFormat="1" ht="24">
      <c r="A15" s="25" t="s">
        <v>31</v>
      </c>
      <c r="B15" s="26">
        <v>1</v>
      </c>
      <c r="C15" s="26">
        <v>2</v>
      </c>
      <c r="D15" s="26">
        <v>3</v>
      </c>
      <c r="E15" s="26">
        <v>4</v>
      </c>
      <c r="F15" s="26">
        <v>5</v>
      </c>
      <c r="G15" s="26">
        <v>6</v>
      </c>
      <c r="H15" s="26">
        <v>7</v>
      </c>
      <c r="I15" s="26">
        <v>8</v>
      </c>
      <c r="J15" s="26">
        <v>9</v>
      </c>
      <c r="K15" s="26">
        <v>10</v>
      </c>
      <c r="L15" s="26">
        <v>11</v>
      </c>
      <c r="M15" s="26">
        <v>12</v>
      </c>
      <c r="N15" s="26">
        <v>13</v>
      </c>
      <c r="O15" s="26">
        <v>14</v>
      </c>
      <c r="P15" s="26">
        <v>15</v>
      </c>
      <c r="Q15" s="26">
        <v>16</v>
      </c>
      <c r="R15" s="26">
        <v>17</v>
      </c>
      <c r="S15" s="26">
        <v>18</v>
      </c>
      <c r="T15" s="26">
        <v>19</v>
      </c>
      <c r="U15" s="26">
        <v>20</v>
      </c>
      <c r="V15" s="26">
        <v>21</v>
      </c>
      <c r="W15" s="26">
        <v>22</v>
      </c>
      <c r="X15" s="26">
        <v>23</v>
      </c>
      <c r="Y15" s="26">
        <v>24</v>
      </c>
      <c r="Z15" s="26">
        <v>25</v>
      </c>
      <c r="AA15" s="26">
        <v>26</v>
      </c>
      <c r="AB15" s="26">
        <v>27</v>
      </c>
      <c r="AC15" s="26">
        <v>28</v>
      </c>
      <c r="AD15" s="26">
        <v>29</v>
      </c>
      <c r="AE15" s="26">
        <v>30</v>
      </c>
      <c r="AF15" s="26">
        <v>31</v>
      </c>
      <c r="AG15" s="27" t="s">
        <v>49</v>
      </c>
      <c r="AH15" s="27" t="s">
        <v>3</v>
      </c>
      <c r="AI15" s="27" t="s">
        <v>43</v>
      </c>
    </row>
    <row r="16" spans="1:35" s="67" customFormat="1" ht="12.75">
      <c r="A16" s="46"/>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6"/>
      <c r="AH16" s="46"/>
      <c r="AI16" s="46"/>
    </row>
    <row r="17" spans="1:35" ht="12.75">
      <c r="A17" s="25" t="s">
        <v>0</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5">
        <f>COUNTA(B17:AF17)</f>
        <v>0</v>
      </c>
      <c r="AH17" s="30"/>
      <c r="AI17" s="34">
        <f>AG17*AH17</f>
        <v>0</v>
      </c>
    </row>
    <row r="18" spans="1:35" ht="12.75" hidden="1">
      <c r="A18" s="25" t="s">
        <v>113</v>
      </c>
      <c r="B18" s="65">
        <f aca="true" t="shared" si="0" ref="B18:S18">IF(COUNTA(B17)=1,$AH$17,0)</f>
        <v>0</v>
      </c>
      <c r="C18" s="65">
        <f t="shared" si="0"/>
        <v>0</v>
      </c>
      <c r="D18" s="65">
        <f t="shared" si="0"/>
        <v>0</v>
      </c>
      <c r="E18" s="65">
        <f t="shared" si="0"/>
        <v>0</v>
      </c>
      <c r="F18" s="65">
        <f t="shared" si="0"/>
        <v>0</v>
      </c>
      <c r="G18" s="65">
        <f t="shared" si="0"/>
        <v>0</v>
      </c>
      <c r="H18" s="65">
        <f t="shared" si="0"/>
        <v>0</v>
      </c>
      <c r="I18" s="65">
        <f t="shared" si="0"/>
        <v>0</v>
      </c>
      <c r="J18" s="65">
        <f t="shared" si="0"/>
        <v>0</v>
      </c>
      <c r="K18" s="65">
        <f t="shared" si="0"/>
        <v>0</v>
      </c>
      <c r="L18" s="65">
        <f t="shared" si="0"/>
        <v>0</v>
      </c>
      <c r="M18" s="65">
        <f t="shared" si="0"/>
        <v>0</v>
      </c>
      <c r="N18" s="65">
        <f t="shared" si="0"/>
        <v>0</v>
      </c>
      <c r="O18" s="65">
        <f t="shared" si="0"/>
        <v>0</v>
      </c>
      <c r="P18" s="65">
        <f t="shared" si="0"/>
        <v>0</v>
      </c>
      <c r="Q18" s="65">
        <f t="shared" si="0"/>
        <v>0</v>
      </c>
      <c r="R18" s="65">
        <f t="shared" si="0"/>
        <v>0</v>
      </c>
      <c r="S18" s="65">
        <f t="shared" si="0"/>
        <v>0</v>
      </c>
      <c r="T18" s="65">
        <f aca="true" t="shared" si="1" ref="T18:AF18">IF(COUNTA(T17)=1,$AH$17,0)</f>
        <v>0</v>
      </c>
      <c r="U18" s="65">
        <f t="shared" si="1"/>
        <v>0</v>
      </c>
      <c r="V18" s="65">
        <f t="shared" si="1"/>
        <v>0</v>
      </c>
      <c r="W18" s="65">
        <f t="shared" si="1"/>
        <v>0</v>
      </c>
      <c r="X18" s="65">
        <f t="shared" si="1"/>
        <v>0</v>
      </c>
      <c r="Y18" s="65">
        <f t="shared" si="1"/>
        <v>0</v>
      </c>
      <c r="Z18" s="65">
        <f t="shared" si="1"/>
        <v>0</v>
      </c>
      <c r="AA18" s="65">
        <f t="shared" si="1"/>
        <v>0</v>
      </c>
      <c r="AB18" s="65">
        <f t="shared" si="1"/>
        <v>0</v>
      </c>
      <c r="AC18" s="65">
        <f t="shared" si="1"/>
        <v>0</v>
      </c>
      <c r="AD18" s="65">
        <f t="shared" si="1"/>
        <v>0</v>
      </c>
      <c r="AE18" s="65">
        <f t="shared" si="1"/>
        <v>0</v>
      </c>
      <c r="AF18" s="65">
        <f t="shared" si="1"/>
        <v>0</v>
      </c>
      <c r="AG18" s="25"/>
      <c r="AH18" s="68"/>
      <c r="AI18" s="34"/>
    </row>
    <row r="19" spans="1:35" ht="12.75">
      <c r="A19" s="140" t="s">
        <v>34</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25">
        <f>COUNTA(B19:AF19)</f>
        <v>0</v>
      </c>
      <c r="AH19" s="192"/>
      <c r="AI19" s="191">
        <f>SUM(B19:AF19)</f>
        <v>0</v>
      </c>
    </row>
    <row r="20" spans="1:35" ht="12.75" hidden="1">
      <c r="A20" s="73" t="s">
        <v>113</v>
      </c>
      <c r="B20" s="161">
        <f>IF(COUNTA(B19)=1,B19,0)</f>
        <v>0</v>
      </c>
      <c r="C20" s="161">
        <f aca="true" t="shared" si="2" ref="C20:AF20">IF(COUNTA(C19)=1,C19,0)</f>
        <v>0</v>
      </c>
      <c r="D20" s="161">
        <f t="shared" si="2"/>
        <v>0</v>
      </c>
      <c r="E20" s="161">
        <f t="shared" si="2"/>
        <v>0</v>
      </c>
      <c r="F20" s="161">
        <f t="shared" si="2"/>
        <v>0</v>
      </c>
      <c r="G20" s="161">
        <f t="shared" si="2"/>
        <v>0</v>
      </c>
      <c r="H20" s="161">
        <f t="shared" si="2"/>
        <v>0</v>
      </c>
      <c r="I20" s="161">
        <f t="shared" si="2"/>
        <v>0</v>
      </c>
      <c r="J20" s="161">
        <f t="shared" si="2"/>
        <v>0</v>
      </c>
      <c r="K20" s="161">
        <f t="shared" si="2"/>
        <v>0</v>
      </c>
      <c r="L20" s="161">
        <f t="shared" si="2"/>
        <v>0</v>
      </c>
      <c r="M20" s="161">
        <f t="shared" si="2"/>
        <v>0</v>
      </c>
      <c r="N20" s="161">
        <f t="shared" si="2"/>
        <v>0</v>
      </c>
      <c r="O20" s="161">
        <f t="shared" si="2"/>
        <v>0</v>
      </c>
      <c r="P20" s="161">
        <f t="shared" si="2"/>
        <v>0</v>
      </c>
      <c r="Q20" s="161">
        <f t="shared" si="2"/>
        <v>0</v>
      </c>
      <c r="R20" s="161">
        <f t="shared" si="2"/>
        <v>0</v>
      </c>
      <c r="S20" s="161">
        <f t="shared" si="2"/>
        <v>0</v>
      </c>
      <c r="T20" s="161">
        <f t="shared" si="2"/>
        <v>0</v>
      </c>
      <c r="U20" s="161">
        <f t="shared" si="2"/>
        <v>0</v>
      </c>
      <c r="V20" s="161">
        <f t="shared" si="2"/>
        <v>0</v>
      </c>
      <c r="W20" s="161">
        <f t="shared" si="2"/>
        <v>0</v>
      </c>
      <c r="X20" s="161">
        <f t="shared" si="2"/>
        <v>0</v>
      </c>
      <c r="Y20" s="161">
        <f t="shared" si="2"/>
        <v>0</v>
      </c>
      <c r="Z20" s="161">
        <f t="shared" si="2"/>
        <v>0</v>
      </c>
      <c r="AA20" s="161">
        <f t="shared" si="2"/>
        <v>0</v>
      </c>
      <c r="AB20" s="161">
        <f t="shared" si="2"/>
        <v>0</v>
      </c>
      <c r="AC20" s="161">
        <f t="shared" si="2"/>
        <v>0</v>
      </c>
      <c r="AD20" s="161">
        <f t="shared" si="2"/>
        <v>0</v>
      </c>
      <c r="AE20" s="161">
        <f t="shared" si="2"/>
        <v>0</v>
      </c>
      <c r="AF20" s="161">
        <f t="shared" si="2"/>
        <v>0</v>
      </c>
      <c r="AG20" s="25"/>
      <c r="AH20" s="192"/>
      <c r="AI20" s="34"/>
    </row>
    <row r="21" spans="1:35" ht="12.75">
      <c r="A21" s="140" t="s">
        <v>35</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25">
        <f>COUNTA(B21:AF21)</f>
        <v>0</v>
      </c>
      <c r="AH21" s="192"/>
      <c r="AI21" s="191">
        <f>SUM(B21:AF21)</f>
        <v>0</v>
      </c>
    </row>
    <row r="22" spans="1:35" ht="12.75" hidden="1">
      <c r="A22" s="25" t="s">
        <v>113</v>
      </c>
      <c r="B22" s="65">
        <f>IF(COUNTA(B21)=1,B21,0)</f>
        <v>0</v>
      </c>
      <c r="C22" s="65">
        <f aca="true" t="shared" si="3" ref="C22:AF22">IF(COUNTA(C21)=1,C21,0)</f>
        <v>0</v>
      </c>
      <c r="D22" s="65">
        <f t="shared" si="3"/>
        <v>0</v>
      </c>
      <c r="E22" s="65">
        <f t="shared" si="3"/>
        <v>0</v>
      </c>
      <c r="F22" s="65">
        <f t="shared" si="3"/>
        <v>0</v>
      </c>
      <c r="G22" s="65">
        <f t="shared" si="3"/>
        <v>0</v>
      </c>
      <c r="H22" s="65">
        <f t="shared" si="3"/>
        <v>0</v>
      </c>
      <c r="I22" s="65">
        <f t="shared" si="3"/>
        <v>0</v>
      </c>
      <c r="J22" s="65">
        <f t="shared" si="3"/>
        <v>0</v>
      </c>
      <c r="K22" s="65">
        <f t="shared" si="3"/>
        <v>0</v>
      </c>
      <c r="L22" s="65">
        <f t="shared" si="3"/>
        <v>0</v>
      </c>
      <c r="M22" s="65">
        <f t="shared" si="3"/>
        <v>0</v>
      </c>
      <c r="N22" s="65">
        <f t="shared" si="3"/>
        <v>0</v>
      </c>
      <c r="O22" s="65">
        <f t="shared" si="3"/>
        <v>0</v>
      </c>
      <c r="P22" s="65">
        <f t="shared" si="3"/>
        <v>0</v>
      </c>
      <c r="Q22" s="65">
        <f t="shared" si="3"/>
        <v>0</v>
      </c>
      <c r="R22" s="65">
        <f t="shared" si="3"/>
        <v>0</v>
      </c>
      <c r="S22" s="65">
        <f t="shared" si="3"/>
        <v>0</v>
      </c>
      <c r="T22" s="65">
        <f t="shared" si="3"/>
        <v>0</v>
      </c>
      <c r="U22" s="65">
        <f t="shared" si="3"/>
        <v>0</v>
      </c>
      <c r="V22" s="65">
        <f t="shared" si="3"/>
        <v>0</v>
      </c>
      <c r="W22" s="65">
        <f t="shared" si="3"/>
        <v>0</v>
      </c>
      <c r="X22" s="65">
        <f t="shared" si="3"/>
        <v>0</v>
      </c>
      <c r="Y22" s="65">
        <f t="shared" si="3"/>
        <v>0</v>
      </c>
      <c r="Z22" s="65">
        <f t="shared" si="3"/>
        <v>0</v>
      </c>
      <c r="AA22" s="65">
        <f t="shared" si="3"/>
        <v>0</v>
      </c>
      <c r="AB22" s="65">
        <f t="shared" si="3"/>
        <v>0</v>
      </c>
      <c r="AC22" s="65">
        <f t="shared" si="3"/>
        <v>0</v>
      </c>
      <c r="AD22" s="65">
        <f t="shared" si="3"/>
        <v>0</v>
      </c>
      <c r="AE22" s="65">
        <f t="shared" si="3"/>
        <v>0</v>
      </c>
      <c r="AF22" s="65">
        <f t="shared" si="3"/>
        <v>0</v>
      </c>
      <c r="AG22" s="25"/>
      <c r="AH22" s="68"/>
      <c r="AI22" s="34"/>
    </row>
    <row r="23" spans="1:35" ht="12.75" hidden="1" outlineLevel="1">
      <c r="A23" s="62" t="s">
        <v>36</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5">
        <f>COUNTA(B23:AF23)</f>
        <v>0</v>
      </c>
      <c r="AH23" s="30"/>
      <c r="AI23" s="34">
        <f>AG23*AH23</f>
        <v>0</v>
      </c>
    </row>
    <row r="24" spans="1:35" ht="12.75" hidden="1" outlineLevel="1">
      <c r="A24" s="25" t="s">
        <v>113</v>
      </c>
      <c r="B24" s="65">
        <f>IF(COUNTA(B23)=1,$AH$23,0)</f>
        <v>0</v>
      </c>
      <c r="C24" s="65">
        <f aca="true" t="shared" si="4" ref="C24:AF24">IF(COUNTA(C23)=1,$AH$23,0)</f>
        <v>0</v>
      </c>
      <c r="D24" s="65">
        <f t="shared" si="4"/>
        <v>0</v>
      </c>
      <c r="E24" s="65">
        <f t="shared" si="4"/>
        <v>0</v>
      </c>
      <c r="F24" s="65">
        <f t="shared" si="4"/>
        <v>0</v>
      </c>
      <c r="G24" s="65">
        <f t="shared" si="4"/>
        <v>0</v>
      </c>
      <c r="H24" s="65">
        <f t="shared" si="4"/>
        <v>0</v>
      </c>
      <c r="I24" s="65">
        <f t="shared" si="4"/>
        <v>0</v>
      </c>
      <c r="J24" s="65">
        <f t="shared" si="4"/>
        <v>0</v>
      </c>
      <c r="K24" s="65">
        <f t="shared" si="4"/>
        <v>0</v>
      </c>
      <c r="L24" s="65">
        <f t="shared" si="4"/>
        <v>0</v>
      </c>
      <c r="M24" s="65">
        <f t="shared" si="4"/>
        <v>0</v>
      </c>
      <c r="N24" s="65">
        <f t="shared" si="4"/>
        <v>0</v>
      </c>
      <c r="O24" s="65">
        <f t="shared" si="4"/>
        <v>0</v>
      </c>
      <c r="P24" s="65">
        <f t="shared" si="4"/>
        <v>0</v>
      </c>
      <c r="Q24" s="65">
        <f t="shared" si="4"/>
        <v>0</v>
      </c>
      <c r="R24" s="65">
        <f t="shared" si="4"/>
        <v>0</v>
      </c>
      <c r="S24" s="65">
        <f t="shared" si="4"/>
        <v>0</v>
      </c>
      <c r="T24" s="65">
        <f t="shared" si="4"/>
        <v>0</v>
      </c>
      <c r="U24" s="65">
        <f t="shared" si="4"/>
        <v>0</v>
      </c>
      <c r="V24" s="65">
        <f t="shared" si="4"/>
        <v>0</v>
      </c>
      <c r="W24" s="65">
        <f t="shared" si="4"/>
        <v>0</v>
      </c>
      <c r="X24" s="65">
        <f t="shared" si="4"/>
        <v>0</v>
      </c>
      <c r="Y24" s="65">
        <f t="shared" si="4"/>
        <v>0</v>
      </c>
      <c r="Z24" s="65">
        <f t="shared" si="4"/>
        <v>0</v>
      </c>
      <c r="AA24" s="65">
        <f t="shared" si="4"/>
        <v>0</v>
      </c>
      <c r="AB24" s="65">
        <f t="shared" si="4"/>
        <v>0</v>
      </c>
      <c r="AC24" s="65">
        <f t="shared" si="4"/>
        <v>0</v>
      </c>
      <c r="AD24" s="65">
        <f t="shared" si="4"/>
        <v>0</v>
      </c>
      <c r="AE24" s="65">
        <f t="shared" si="4"/>
        <v>0</v>
      </c>
      <c r="AF24" s="65">
        <f t="shared" si="4"/>
        <v>0</v>
      </c>
      <c r="AG24" s="25"/>
      <c r="AH24" s="68"/>
      <c r="AI24" s="34"/>
    </row>
    <row r="25" spans="1:35" ht="12.75" hidden="1" outlineLevel="1">
      <c r="A25" s="62" t="s">
        <v>36</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5">
        <f>COUNTA(B25:AF25)</f>
        <v>0</v>
      </c>
      <c r="AH25" s="30"/>
      <c r="AI25" s="34">
        <f>AG25*AH25</f>
        <v>0</v>
      </c>
    </row>
    <row r="26" spans="1:35" ht="12.75" hidden="1" outlineLevel="1">
      <c r="A26" s="29" t="s">
        <v>113</v>
      </c>
      <c r="B26" s="65">
        <f>IF(COUNTA(B25)=1,$AH$25,0)</f>
        <v>0</v>
      </c>
      <c r="C26" s="65">
        <f aca="true" t="shared" si="5" ref="C26:AF26">IF(COUNTA(C25)=1,$AH$25,0)</f>
        <v>0</v>
      </c>
      <c r="D26" s="65">
        <f t="shared" si="5"/>
        <v>0</v>
      </c>
      <c r="E26" s="65">
        <f t="shared" si="5"/>
        <v>0</v>
      </c>
      <c r="F26" s="65">
        <f t="shared" si="5"/>
        <v>0</v>
      </c>
      <c r="G26" s="65">
        <f t="shared" si="5"/>
        <v>0</v>
      </c>
      <c r="H26" s="65">
        <f t="shared" si="5"/>
        <v>0</v>
      </c>
      <c r="I26" s="65">
        <f t="shared" si="5"/>
        <v>0</v>
      </c>
      <c r="J26" s="65">
        <f t="shared" si="5"/>
        <v>0</v>
      </c>
      <c r="K26" s="65">
        <f t="shared" si="5"/>
        <v>0</v>
      </c>
      <c r="L26" s="65">
        <f t="shared" si="5"/>
        <v>0</v>
      </c>
      <c r="M26" s="65">
        <f t="shared" si="5"/>
        <v>0</v>
      </c>
      <c r="N26" s="65">
        <f t="shared" si="5"/>
        <v>0</v>
      </c>
      <c r="O26" s="65">
        <f t="shared" si="5"/>
        <v>0</v>
      </c>
      <c r="P26" s="65">
        <f t="shared" si="5"/>
        <v>0</v>
      </c>
      <c r="Q26" s="65">
        <f t="shared" si="5"/>
        <v>0</v>
      </c>
      <c r="R26" s="65">
        <f t="shared" si="5"/>
        <v>0</v>
      </c>
      <c r="S26" s="65">
        <f t="shared" si="5"/>
        <v>0</v>
      </c>
      <c r="T26" s="65">
        <f t="shared" si="5"/>
        <v>0</v>
      </c>
      <c r="U26" s="65">
        <f t="shared" si="5"/>
        <v>0</v>
      </c>
      <c r="V26" s="65">
        <f t="shared" si="5"/>
        <v>0</v>
      </c>
      <c r="W26" s="65">
        <f t="shared" si="5"/>
        <v>0</v>
      </c>
      <c r="X26" s="65">
        <f t="shared" si="5"/>
        <v>0</v>
      </c>
      <c r="Y26" s="65">
        <f t="shared" si="5"/>
        <v>0</v>
      </c>
      <c r="Z26" s="65">
        <f t="shared" si="5"/>
        <v>0</v>
      </c>
      <c r="AA26" s="65">
        <f t="shared" si="5"/>
        <v>0</v>
      </c>
      <c r="AB26" s="65">
        <f t="shared" si="5"/>
        <v>0</v>
      </c>
      <c r="AC26" s="65">
        <f t="shared" si="5"/>
        <v>0</v>
      </c>
      <c r="AD26" s="65">
        <f t="shared" si="5"/>
        <v>0</v>
      </c>
      <c r="AE26" s="65">
        <f t="shared" si="5"/>
        <v>0</v>
      </c>
      <c r="AF26" s="65">
        <f t="shared" si="5"/>
        <v>0</v>
      </c>
      <c r="AG26" s="25"/>
      <c r="AH26" s="31"/>
      <c r="AI26" s="34"/>
    </row>
    <row r="27" spans="1:35" ht="12.75" hidden="1" outlineLevel="1">
      <c r="A27" s="25" t="s">
        <v>110</v>
      </c>
      <c r="B27" s="36">
        <f>SUM(B18+B20+B22+B24+B26)</f>
        <v>0</v>
      </c>
      <c r="C27" s="36">
        <f aca="true" t="shared" si="6" ref="C27:AF27">SUM(C18+C20+C22+C24+C26)</f>
        <v>0</v>
      </c>
      <c r="D27" s="36">
        <f t="shared" si="6"/>
        <v>0</v>
      </c>
      <c r="E27" s="36">
        <f t="shared" si="6"/>
        <v>0</v>
      </c>
      <c r="F27" s="36">
        <f t="shared" si="6"/>
        <v>0</v>
      </c>
      <c r="G27" s="36">
        <f t="shared" si="6"/>
        <v>0</v>
      </c>
      <c r="H27" s="36">
        <f t="shared" si="6"/>
        <v>0</v>
      </c>
      <c r="I27" s="36">
        <f t="shared" si="6"/>
        <v>0</v>
      </c>
      <c r="J27" s="36">
        <f t="shared" si="6"/>
        <v>0</v>
      </c>
      <c r="K27" s="36">
        <f t="shared" si="6"/>
        <v>0</v>
      </c>
      <c r="L27" s="36">
        <f t="shared" si="6"/>
        <v>0</v>
      </c>
      <c r="M27" s="36">
        <f t="shared" si="6"/>
        <v>0</v>
      </c>
      <c r="N27" s="36">
        <f t="shared" si="6"/>
        <v>0</v>
      </c>
      <c r="O27" s="36">
        <f t="shared" si="6"/>
        <v>0</v>
      </c>
      <c r="P27" s="36">
        <f t="shared" si="6"/>
        <v>0</v>
      </c>
      <c r="Q27" s="36">
        <f t="shared" si="6"/>
        <v>0</v>
      </c>
      <c r="R27" s="36">
        <f t="shared" si="6"/>
        <v>0</v>
      </c>
      <c r="S27" s="36">
        <f t="shared" si="6"/>
        <v>0</v>
      </c>
      <c r="T27" s="36">
        <f t="shared" si="6"/>
        <v>0</v>
      </c>
      <c r="U27" s="36">
        <f t="shared" si="6"/>
        <v>0</v>
      </c>
      <c r="V27" s="36">
        <f t="shared" si="6"/>
        <v>0</v>
      </c>
      <c r="W27" s="36">
        <f t="shared" si="6"/>
        <v>0</v>
      </c>
      <c r="X27" s="36">
        <f t="shared" si="6"/>
        <v>0</v>
      </c>
      <c r="Y27" s="36">
        <f t="shared" si="6"/>
        <v>0</v>
      </c>
      <c r="Z27" s="36">
        <f t="shared" si="6"/>
        <v>0</v>
      </c>
      <c r="AA27" s="36">
        <f t="shared" si="6"/>
        <v>0</v>
      </c>
      <c r="AB27" s="36">
        <f t="shared" si="6"/>
        <v>0</v>
      </c>
      <c r="AC27" s="36">
        <f t="shared" si="6"/>
        <v>0</v>
      </c>
      <c r="AD27" s="36">
        <f t="shared" si="6"/>
        <v>0</v>
      </c>
      <c r="AE27" s="36">
        <f t="shared" si="6"/>
        <v>0</v>
      </c>
      <c r="AF27" s="36">
        <f t="shared" si="6"/>
        <v>0</v>
      </c>
      <c r="AG27" s="25"/>
      <c r="AH27" s="35"/>
      <c r="AI27" s="34">
        <f>SUM(B27:AF27)</f>
        <v>0</v>
      </c>
    </row>
    <row r="28" spans="1:35" ht="12.75" hidden="1" outlineLevel="1">
      <c r="A28" s="152" t="s">
        <v>109</v>
      </c>
      <c r="B28" s="151">
        <f>$AI$74</f>
        <v>125</v>
      </c>
      <c r="C28" s="151">
        <f>IF(SUM(B28-B27)&gt;=0,SUM(B28-B27),0)</f>
        <v>125</v>
      </c>
      <c r="D28" s="151">
        <f aca="true" t="shared" si="7" ref="D28:AF28">IF(SUM(C28-C27)&gt;=0,SUM(C28-C27),0)</f>
        <v>125</v>
      </c>
      <c r="E28" s="151">
        <f t="shared" si="7"/>
        <v>125</v>
      </c>
      <c r="F28" s="151">
        <f t="shared" si="7"/>
        <v>125</v>
      </c>
      <c r="G28" s="151">
        <f t="shared" si="7"/>
        <v>125</v>
      </c>
      <c r="H28" s="151">
        <f t="shared" si="7"/>
        <v>125</v>
      </c>
      <c r="I28" s="151">
        <f t="shared" si="7"/>
        <v>125</v>
      </c>
      <c r="J28" s="151">
        <f t="shared" si="7"/>
        <v>125</v>
      </c>
      <c r="K28" s="151">
        <f t="shared" si="7"/>
        <v>125</v>
      </c>
      <c r="L28" s="151">
        <f t="shared" si="7"/>
        <v>125</v>
      </c>
      <c r="M28" s="151">
        <f t="shared" si="7"/>
        <v>125</v>
      </c>
      <c r="N28" s="151">
        <f t="shared" si="7"/>
        <v>125</v>
      </c>
      <c r="O28" s="151">
        <f t="shared" si="7"/>
        <v>125</v>
      </c>
      <c r="P28" s="151">
        <f t="shared" si="7"/>
        <v>125</v>
      </c>
      <c r="Q28" s="151">
        <f t="shared" si="7"/>
        <v>125</v>
      </c>
      <c r="R28" s="151">
        <f t="shared" si="7"/>
        <v>125</v>
      </c>
      <c r="S28" s="151">
        <f t="shared" si="7"/>
        <v>125</v>
      </c>
      <c r="T28" s="151">
        <f t="shared" si="7"/>
        <v>125</v>
      </c>
      <c r="U28" s="151">
        <f t="shared" si="7"/>
        <v>125</v>
      </c>
      <c r="V28" s="151">
        <f t="shared" si="7"/>
        <v>125</v>
      </c>
      <c r="W28" s="151">
        <f t="shared" si="7"/>
        <v>125</v>
      </c>
      <c r="X28" s="151">
        <f t="shared" si="7"/>
        <v>125</v>
      </c>
      <c r="Y28" s="151">
        <f t="shared" si="7"/>
        <v>125</v>
      </c>
      <c r="Z28" s="151">
        <f t="shared" si="7"/>
        <v>125</v>
      </c>
      <c r="AA28" s="151">
        <f t="shared" si="7"/>
        <v>125</v>
      </c>
      <c r="AB28" s="151">
        <f t="shared" si="7"/>
        <v>125</v>
      </c>
      <c r="AC28" s="151">
        <f t="shared" si="7"/>
        <v>125</v>
      </c>
      <c r="AD28" s="151">
        <f t="shared" si="7"/>
        <v>125</v>
      </c>
      <c r="AE28" s="151">
        <f t="shared" si="7"/>
        <v>125</v>
      </c>
      <c r="AF28" s="151">
        <f t="shared" si="7"/>
        <v>125</v>
      </c>
      <c r="AG28" s="152"/>
      <c r="AH28" s="153"/>
      <c r="AI28" s="154"/>
    </row>
    <row r="29" spans="1:35" s="155" customFormat="1" ht="12" hidden="1" outlineLevel="1">
      <c r="A29" s="152" t="s">
        <v>111</v>
      </c>
      <c r="B29" s="151">
        <f>IF(B28&gt;=B27,0,SUM(B27-B28))</f>
        <v>0</v>
      </c>
      <c r="C29" s="151">
        <f>IF(C28&gt;=C27,0,SUM(C27-C28))</f>
        <v>0</v>
      </c>
      <c r="D29" s="151">
        <f>IF(D28&gt;=D27,0,SUM(D27-D28))</f>
        <v>0</v>
      </c>
      <c r="E29" s="151">
        <f>IF(E28&gt;=E27,0,SUM(E27-E28))</f>
        <v>0</v>
      </c>
      <c r="F29" s="151">
        <f>IF(F28&gt;=F27,0,SUM(F27-F28))</f>
        <v>0</v>
      </c>
      <c r="G29" s="151">
        <f aca="true" t="shared" si="8" ref="G29:AF29">IF(G28&gt;=G27,0,SUM(G27-G28))</f>
        <v>0</v>
      </c>
      <c r="H29" s="151">
        <f t="shared" si="8"/>
        <v>0</v>
      </c>
      <c r="I29" s="151">
        <f t="shared" si="8"/>
        <v>0</v>
      </c>
      <c r="J29" s="151">
        <f t="shared" si="8"/>
        <v>0</v>
      </c>
      <c r="K29" s="151">
        <f t="shared" si="8"/>
        <v>0</v>
      </c>
      <c r="L29" s="151">
        <f t="shared" si="8"/>
        <v>0</v>
      </c>
      <c r="M29" s="151">
        <f t="shared" si="8"/>
        <v>0</v>
      </c>
      <c r="N29" s="151">
        <f t="shared" si="8"/>
        <v>0</v>
      </c>
      <c r="O29" s="151">
        <f t="shared" si="8"/>
        <v>0</v>
      </c>
      <c r="P29" s="151">
        <f t="shared" si="8"/>
        <v>0</v>
      </c>
      <c r="Q29" s="151">
        <f t="shared" si="8"/>
        <v>0</v>
      </c>
      <c r="R29" s="151">
        <f t="shared" si="8"/>
        <v>0</v>
      </c>
      <c r="S29" s="151">
        <f t="shared" si="8"/>
        <v>0</v>
      </c>
      <c r="T29" s="151">
        <f t="shared" si="8"/>
        <v>0</v>
      </c>
      <c r="U29" s="151">
        <f t="shared" si="8"/>
        <v>0</v>
      </c>
      <c r="V29" s="151">
        <f t="shared" si="8"/>
        <v>0</v>
      </c>
      <c r="W29" s="151">
        <f t="shared" si="8"/>
        <v>0</v>
      </c>
      <c r="X29" s="151">
        <f t="shared" si="8"/>
        <v>0</v>
      </c>
      <c r="Y29" s="151">
        <f t="shared" si="8"/>
        <v>0</v>
      </c>
      <c r="Z29" s="151">
        <f t="shared" si="8"/>
        <v>0</v>
      </c>
      <c r="AA29" s="151">
        <f t="shared" si="8"/>
        <v>0</v>
      </c>
      <c r="AB29" s="151">
        <f t="shared" si="8"/>
        <v>0</v>
      </c>
      <c r="AC29" s="151">
        <f t="shared" si="8"/>
        <v>0</v>
      </c>
      <c r="AD29" s="151">
        <f t="shared" si="8"/>
        <v>0</v>
      </c>
      <c r="AE29" s="151">
        <f t="shared" si="8"/>
        <v>0</v>
      </c>
      <c r="AF29" s="151">
        <f t="shared" si="8"/>
        <v>0</v>
      </c>
      <c r="AG29" s="152"/>
      <c r="AH29" s="153"/>
      <c r="AI29" s="34">
        <f>SUM(B29:AF29)</f>
        <v>0</v>
      </c>
    </row>
    <row r="30" spans="1:35" ht="12.75" hidden="1" outlineLevel="1">
      <c r="A30" s="25" t="s">
        <v>40</v>
      </c>
      <c r="B30" s="36">
        <f>IF(B29&lt;=24,COUNTA(B17)*B29*$AM$4,12)</f>
        <v>0</v>
      </c>
      <c r="C30" s="36">
        <f aca="true" t="shared" si="9" ref="C30:AF30">IF(C29&lt;=24,COUNTA(C17)*C29*$AM$4,12)</f>
        <v>0</v>
      </c>
      <c r="D30" s="36">
        <f t="shared" si="9"/>
        <v>0</v>
      </c>
      <c r="E30" s="36">
        <f t="shared" si="9"/>
        <v>0</v>
      </c>
      <c r="F30" s="36">
        <f t="shared" si="9"/>
        <v>0</v>
      </c>
      <c r="G30" s="36">
        <f t="shared" si="9"/>
        <v>0</v>
      </c>
      <c r="H30" s="36">
        <f t="shared" si="9"/>
        <v>0</v>
      </c>
      <c r="I30" s="36">
        <f t="shared" si="9"/>
        <v>0</v>
      </c>
      <c r="J30" s="36">
        <f t="shared" si="9"/>
        <v>0</v>
      </c>
      <c r="K30" s="36">
        <f t="shared" si="9"/>
        <v>0</v>
      </c>
      <c r="L30" s="36">
        <f t="shared" si="9"/>
        <v>0</v>
      </c>
      <c r="M30" s="36">
        <f t="shared" si="9"/>
        <v>0</v>
      </c>
      <c r="N30" s="36">
        <f t="shared" si="9"/>
        <v>0</v>
      </c>
      <c r="O30" s="36">
        <f t="shared" si="9"/>
        <v>0</v>
      </c>
      <c r="P30" s="36">
        <f t="shared" si="9"/>
        <v>0</v>
      </c>
      <c r="Q30" s="36">
        <f t="shared" si="9"/>
        <v>0</v>
      </c>
      <c r="R30" s="36">
        <f t="shared" si="9"/>
        <v>0</v>
      </c>
      <c r="S30" s="36">
        <f t="shared" si="9"/>
        <v>0</v>
      </c>
      <c r="T30" s="36">
        <f t="shared" si="9"/>
        <v>0</v>
      </c>
      <c r="U30" s="36">
        <f t="shared" si="9"/>
        <v>0</v>
      </c>
      <c r="V30" s="36">
        <f t="shared" si="9"/>
        <v>0</v>
      </c>
      <c r="W30" s="36">
        <f t="shared" si="9"/>
        <v>0</v>
      </c>
      <c r="X30" s="36">
        <f t="shared" si="9"/>
        <v>0</v>
      </c>
      <c r="Y30" s="36">
        <f t="shared" si="9"/>
        <v>0</v>
      </c>
      <c r="Z30" s="36">
        <f t="shared" si="9"/>
        <v>0</v>
      </c>
      <c r="AA30" s="36">
        <f t="shared" si="9"/>
        <v>0</v>
      </c>
      <c r="AB30" s="36">
        <f t="shared" si="9"/>
        <v>0</v>
      </c>
      <c r="AC30" s="36">
        <f t="shared" si="9"/>
        <v>0</v>
      </c>
      <c r="AD30" s="36">
        <f t="shared" si="9"/>
        <v>0</v>
      </c>
      <c r="AE30" s="36">
        <f t="shared" si="9"/>
        <v>0</v>
      </c>
      <c r="AF30" s="36">
        <f t="shared" si="9"/>
        <v>0</v>
      </c>
      <c r="AG30" s="25"/>
      <c r="AH30" s="35"/>
      <c r="AI30" s="34">
        <f>SUM(B30:AF30)</f>
        <v>0</v>
      </c>
    </row>
    <row r="31" spans="2:35" s="8" customFormat="1" ht="5.25" customHeight="1" collapsed="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32"/>
      <c r="AF31" s="32"/>
      <c r="AG31" s="19"/>
      <c r="AH31" s="20"/>
      <c r="AI31" s="23"/>
    </row>
    <row r="32" spans="1:35" ht="12.75">
      <c r="A32" s="25" t="s">
        <v>1</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5">
        <f>COUNTA(B32:AF32)</f>
        <v>0</v>
      </c>
      <c r="AH32" s="30"/>
      <c r="AI32" s="34">
        <f>AG32*AH32</f>
        <v>0</v>
      </c>
    </row>
    <row r="33" spans="1:35" ht="12.75" hidden="1">
      <c r="A33" s="25" t="s">
        <v>113</v>
      </c>
      <c r="B33" s="65">
        <f aca="true" t="shared" si="10" ref="B33:S33">IF(COUNTA(B32)=1,$AH$32,0)</f>
        <v>0</v>
      </c>
      <c r="C33" s="65">
        <f t="shared" si="10"/>
        <v>0</v>
      </c>
      <c r="D33" s="65">
        <f t="shared" si="10"/>
        <v>0</v>
      </c>
      <c r="E33" s="65">
        <f t="shared" si="10"/>
        <v>0</v>
      </c>
      <c r="F33" s="65">
        <f t="shared" si="10"/>
        <v>0</v>
      </c>
      <c r="G33" s="65">
        <f t="shared" si="10"/>
        <v>0</v>
      </c>
      <c r="H33" s="65">
        <f t="shared" si="10"/>
        <v>0</v>
      </c>
      <c r="I33" s="65">
        <f t="shared" si="10"/>
        <v>0</v>
      </c>
      <c r="J33" s="65">
        <f t="shared" si="10"/>
        <v>0</v>
      </c>
      <c r="K33" s="65">
        <f t="shared" si="10"/>
        <v>0</v>
      </c>
      <c r="L33" s="65">
        <f t="shared" si="10"/>
        <v>0</v>
      </c>
      <c r="M33" s="65">
        <f t="shared" si="10"/>
        <v>0</v>
      </c>
      <c r="N33" s="65">
        <f t="shared" si="10"/>
        <v>0</v>
      </c>
      <c r="O33" s="65">
        <f t="shared" si="10"/>
        <v>0</v>
      </c>
      <c r="P33" s="65">
        <f t="shared" si="10"/>
        <v>0</v>
      </c>
      <c r="Q33" s="65">
        <f t="shared" si="10"/>
        <v>0</v>
      </c>
      <c r="R33" s="65">
        <f t="shared" si="10"/>
        <v>0</v>
      </c>
      <c r="S33" s="65">
        <f t="shared" si="10"/>
        <v>0</v>
      </c>
      <c r="T33" s="65">
        <f aca="true" t="shared" si="11" ref="T33:Y33">IF(COUNTA(T32)=1,$AH$32,0)</f>
        <v>0</v>
      </c>
      <c r="U33" s="65">
        <f t="shared" si="11"/>
        <v>0</v>
      </c>
      <c r="V33" s="65">
        <f t="shared" si="11"/>
        <v>0</v>
      </c>
      <c r="W33" s="65">
        <f t="shared" si="11"/>
        <v>0</v>
      </c>
      <c r="X33" s="65">
        <f t="shared" si="11"/>
        <v>0</v>
      </c>
      <c r="Y33" s="65">
        <f t="shared" si="11"/>
        <v>0</v>
      </c>
      <c r="Z33" s="65">
        <f aca="true" t="shared" si="12" ref="Z33:AF33">IF(COUNTA(Z32)=1,$AH$32,0)</f>
        <v>0</v>
      </c>
      <c r="AA33" s="65">
        <f t="shared" si="12"/>
        <v>0</v>
      </c>
      <c r="AB33" s="65">
        <f t="shared" si="12"/>
        <v>0</v>
      </c>
      <c r="AC33" s="65">
        <f t="shared" si="12"/>
        <v>0</v>
      </c>
      <c r="AD33" s="65">
        <f t="shared" si="12"/>
        <v>0</v>
      </c>
      <c r="AE33" s="65">
        <f t="shared" si="12"/>
        <v>0</v>
      </c>
      <c r="AF33" s="65">
        <f t="shared" si="12"/>
        <v>0</v>
      </c>
      <c r="AG33" s="25"/>
      <c r="AH33" s="68"/>
      <c r="AI33" s="34"/>
    </row>
    <row r="34" spans="1:35" ht="12.75">
      <c r="A34" s="140" t="s">
        <v>34</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25">
        <f>COUNTA(B34:AF34)</f>
        <v>0</v>
      </c>
      <c r="AH34" s="192"/>
      <c r="AI34" s="191">
        <f>SUM(B34:AF34)</f>
        <v>0</v>
      </c>
    </row>
    <row r="35" spans="1:35" ht="12.75" hidden="1">
      <c r="A35" s="73" t="s">
        <v>113</v>
      </c>
      <c r="B35" s="65">
        <f>IF(COUNTA(B34)=1,B34,0)</f>
        <v>0</v>
      </c>
      <c r="C35" s="65">
        <f aca="true" t="shared" si="13" ref="C35:AF35">IF(COUNTA(C34)=1,C34,0)</f>
        <v>0</v>
      </c>
      <c r="D35" s="65">
        <f t="shared" si="13"/>
        <v>0</v>
      </c>
      <c r="E35" s="65">
        <f t="shared" si="13"/>
        <v>0</v>
      </c>
      <c r="F35" s="65">
        <f t="shared" si="13"/>
        <v>0</v>
      </c>
      <c r="G35" s="65">
        <f t="shared" si="13"/>
        <v>0</v>
      </c>
      <c r="H35" s="65">
        <f t="shared" si="13"/>
        <v>0</v>
      </c>
      <c r="I35" s="65">
        <f t="shared" si="13"/>
        <v>0</v>
      </c>
      <c r="J35" s="65">
        <f t="shared" si="13"/>
        <v>0</v>
      </c>
      <c r="K35" s="65">
        <f t="shared" si="13"/>
        <v>0</v>
      </c>
      <c r="L35" s="65">
        <f t="shared" si="13"/>
        <v>0</v>
      </c>
      <c r="M35" s="65">
        <f t="shared" si="13"/>
        <v>0</v>
      </c>
      <c r="N35" s="65">
        <f t="shared" si="13"/>
        <v>0</v>
      </c>
      <c r="O35" s="65">
        <f t="shared" si="13"/>
        <v>0</v>
      </c>
      <c r="P35" s="65">
        <f t="shared" si="13"/>
        <v>0</v>
      </c>
      <c r="Q35" s="65">
        <f t="shared" si="13"/>
        <v>0</v>
      </c>
      <c r="R35" s="65">
        <f t="shared" si="13"/>
        <v>0</v>
      </c>
      <c r="S35" s="65">
        <f t="shared" si="13"/>
        <v>0</v>
      </c>
      <c r="T35" s="65">
        <f t="shared" si="13"/>
        <v>0</v>
      </c>
      <c r="U35" s="65">
        <f t="shared" si="13"/>
        <v>0</v>
      </c>
      <c r="V35" s="65">
        <f t="shared" si="13"/>
        <v>0</v>
      </c>
      <c r="W35" s="65">
        <f t="shared" si="13"/>
        <v>0</v>
      </c>
      <c r="X35" s="65">
        <f t="shared" si="13"/>
        <v>0</v>
      </c>
      <c r="Y35" s="65">
        <f t="shared" si="13"/>
        <v>0</v>
      </c>
      <c r="Z35" s="65">
        <f t="shared" si="13"/>
        <v>0</v>
      </c>
      <c r="AA35" s="65">
        <f t="shared" si="13"/>
        <v>0</v>
      </c>
      <c r="AB35" s="65">
        <f t="shared" si="13"/>
        <v>0</v>
      </c>
      <c r="AC35" s="65">
        <f t="shared" si="13"/>
        <v>0</v>
      </c>
      <c r="AD35" s="65">
        <f t="shared" si="13"/>
        <v>0</v>
      </c>
      <c r="AE35" s="65">
        <f t="shared" si="13"/>
        <v>0</v>
      </c>
      <c r="AF35" s="65">
        <f t="shared" si="13"/>
        <v>0</v>
      </c>
      <c r="AG35" s="25"/>
      <c r="AH35" s="68"/>
      <c r="AI35" s="34"/>
    </row>
    <row r="36" spans="1:35" ht="12.75">
      <c r="A36" s="140" t="s">
        <v>35</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25">
        <f>COUNTA(B36:AF36)</f>
        <v>0</v>
      </c>
      <c r="AH36" s="192"/>
      <c r="AI36" s="191">
        <f>SUM(B36:AF36)</f>
        <v>0</v>
      </c>
    </row>
    <row r="37" spans="1:35" ht="12.75" hidden="1">
      <c r="A37" s="25" t="s">
        <v>113</v>
      </c>
      <c r="B37" s="65">
        <f>IF(COUNTA(B36)=1,B36,0)</f>
        <v>0</v>
      </c>
      <c r="C37" s="65">
        <f aca="true" t="shared" si="14" ref="C37:AF37">IF(COUNTA(C36)=1,C36,0)</f>
        <v>0</v>
      </c>
      <c r="D37" s="65">
        <f t="shared" si="14"/>
        <v>0</v>
      </c>
      <c r="E37" s="65">
        <f t="shared" si="14"/>
        <v>0</v>
      </c>
      <c r="F37" s="65">
        <f t="shared" si="14"/>
        <v>0</v>
      </c>
      <c r="G37" s="65">
        <f t="shared" si="14"/>
        <v>0</v>
      </c>
      <c r="H37" s="65">
        <f t="shared" si="14"/>
        <v>0</v>
      </c>
      <c r="I37" s="65">
        <f t="shared" si="14"/>
        <v>0</v>
      </c>
      <c r="J37" s="65">
        <f t="shared" si="14"/>
        <v>0</v>
      </c>
      <c r="K37" s="65">
        <f t="shared" si="14"/>
        <v>0</v>
      </c>
      <c r="L37" s="65">
        <f t="shared" si="14"/>
        <v>0</v>
      </c>
      <c r="M37" s="65">
        <f t="shared" si="14"/>
        <v>0</v>
      </c>
      <c r="N37" s="65">
        <f t="shared" si="14"/>
        <v>0</v>
      </c>
      <c r="O37" s="65">
        <f t="shared" si="14"/>
        <v>0</v>
      </c>
      <c r="P37" s="65">
        <f t="shared" si="14"/>
        <v>0</v>
      </c>
      <c r="Q37" s="65">
        <f t="shared" si="14"/>
        <v>0</v>
      </c>
      <c r="R37" s="65">
        <f t="shared" si="14"/>
        <v>0</v>
      </c>
      <c r="S37" s="65">
        <f t="shared" si="14"/>
        <v>0</v>
      </c>
      <c r="T37" s="65">
        <f t="shared" si="14"/>
        <v>0</v>
      </c>
      <c r="U37" s="65">
        <f t="shared" si="14"/>
        <v>0</v>
      </c>
      <c r="V37" s="65">
        <f t="shared" si="14"/>
        <v>0</v>
      </c>
      <c r="W37" s="65">
        <f t="shared" si="14"/>
        <v>0</v>
      </c>
      <c r="X37" s="65">
        <f t="shared" si="14"/>
        <v>0</v>
      </c>
      <c r="Y37" s="65">
        <f t="shared" si="14"/>
        <v>0</v>
      </c>
      <c r="Z37" s="65">
        <f t="shared" si="14"/>
        <v>0</v>
      </c>
      <c r="AA37" s="65">
        <f t="shared" si="14"/>
        <v>0</v>
      </c>
      <c r="AB37" s="65">
        <f t="shared" si="14"/>
        <v>0</v>
      </c>
      <c r="AC37" s="65">
        <f t="shared" si="14"/>
        <v>0</v>
      </c>
      <c r="AD37" s="65">
        <f t="shared" si="14"/>
        <v>0</v>
      </c>
      <c r="AE37" s="65">
        <f t="shared" si="14"/>
        <v>0</v>
      </c>
      <c r="AF37" s="65">
        <f t="shared" si="14"/>
        <v>0</v>
      </c>
      <c r="AG37" s="25"/>
      <c r="AH37" s="68"/>
      <c r="AI37" s="34"/>
    </row>
    <row r="38" spans="1:35" ht="12.75" hidden="1" outlineLevel="1">
      <c r="A38" s="62" t="s">
        <v>36</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5">
        <f>COUNTA(B38:AF38)</f>
        <v>0</v>
      </c>
      <c r="AH38" s="30"/>
      <c r="AI38" s="34">
        <f>AG38*AH38</f>
        <v>0</v>
      </c>
    </row>
    <row r="39" spans="1:35" ht="12.75" hidden="1" outlineLevel="1">
      <c r="A39" s="25" t="s">
        <v>113</v>
      </c>
      <c r="B39" s="65">
        <f>IF(COUNTA(B38)=1,$AH$38,0)</f>
        <v>0</v>
      </c>
      <c r="C39" s="65">
        <f aca="true" t="shared" si="15" ref="C39:AF39">IF(COUNTA(C38)=1,$AH$38,0)</f>
        <v>0</v>
      </c>
      <c r="D39" s="65">
        <f t="shared" si="15"/>
        <v>0</v>
      </c>
      <c r="E39" s="65">
        <f t="shared" si="15"/>
        <v>0</v>
      </c>
      <c r="F39" s="65">
        <f t="shared" si="15"/>
        <v>0</v>
      </c>
      <c r="G39" s="65">
        <f t="shared" si="15"/>
        <v>0</v>
      </c>
      <c r="H39" s="65">
        <f t="shared" si="15"/>
        <v>0</v>
      </c>
      <c r="I39" s="65">
        <f t="shared" si="15"/>
        <v>0</v>
      </c>
      <c r="J39" s="65">
        <f t="shared" si="15"/>
        <v>0</v>
      </c>
      <c r="K39" s="65">
        <f t="shared" si="15"/>
        <v>0</v>
      </c>
      <c r="L39" s="65">
        <f t="shared" si="15"/>
        <v>0</v>
      </c>
      <c r="M39" s="65">
        <f t="shared" si="15"/>
        <v>0</v>
      </c>
      <c r="N39" s="65">
        <f t="shared" si="15"/>
        <v>0</v>
      </c>
      <c r="O39" s="65">
        <f t="shared" si="15"/>
        <v>0</v>
      </c>
      <c r="P39" s="65">
        <f t="shared" si="15"/>
        <v>0</v>
      </c>
      <c r="Q39" s="65">
        <f t="shared" si="15"/>
        <v>0</v>
      </c>
      <c r="R39" s="65">
        <f t="shared" si="15"/>
        <v>0</v>
      </c>
      <c r="S39" s="65">
        <f t="shared" si="15"/>
        <v>0</v>
      </c>
      <c r="T39" s="65">
        <f t="shared" si="15"/>
        <v>0</v>
      </c>
      <c r="U39" s="65">
        <f t="shared" si="15"/>
        <v>0</v>
      </c>
      <c r="V39" s="65">
        <f t="shared" si="15"/>
        <v>0</v>
      </c>
      <c r="W39" s="65">
        <f t="shared" si="15"/>
        <v>0</v>
      </c>
      <c r="X39" s="65">
        <f t="shared" si="15"/>
        <v>0</v>
      </c>
      <c r="Y39" s="65">
        <f t="shared" si="15"/>
        <v>0</v>
      </c>
      <c r="Z39" s="65">
        <f t="shared" si="15"/>
        <v>0</v>
      </c>
      <c r="AA39" s="65">
        <f t="shared" si="15"/>
        <v>0</v>
      </c>
      <c r="AB39" s="65">
        <f t="shared" si="15"/>
        <v>0</v>
      </c>
      <c r="AC39" s="65">
        <f t="shared" si="15"/>
        <v>0</v>
      </c>
      <c r="AD39" s="65">
        <f t="shared" si="15"/>
        <v>0</v>
      </c>
      <c r="AE39" s="65">
        <f t="shared" si="15"/>
        <v>0</v>
      </c>
      <c r="AF39" s="65">
        <f t="shared" si="15"/>
        <v>0</v>
      </c>
      <c r="AG39" s="25"/>
      <c r="AH39" s="68"/>
      <c r="AI39" s="34"/>
    </row>
    <row r="40" spans="1:35" ht="12.75" hidden="1" outlineLevel="1">
      <c r="A40" s="62" t="s">
        <v>36</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5">
        <f>COUNTA(B40:AF40)</f>
        <v>0</v>
      </c>
      <c r="AH40" s="30"/>
      <c r="AI40" s="34">
        <f>AG40*AH40</f>
        <v>0</v>
      </c>
    </row>
    <row r="41" spans="1:35" ht="12.75" hidden="1" outlineLevel="1">
      <c r="A41" s="29" t="s">
        <v>113</v>
      </c>
      <c r="B41" s="65">
        <f>IF(COUNTA(B40)=1,$AH$40,0)</f>
        <v>0</v>
      </c>
      <c r="C41" s="65">
        <f aca="true" t="shared" si="16" ref="C41:AF41">IF(COUNTA(C40)=1,$AH$40,0)</f>
        <v>0</v>
      </c>
      <c r="D41" s="65">
        <f t="shared" si="16"/>
        <v>0</v>
      </c>
      <c r="E41" s="65">
        <f t="shared" si="16"/>
        <v>0</v>
      </c>
      <c r="F41" s="65">
        <f t="shared" si="16"/>
        <v>0</v>
      </c>
      <c r="G41" s="65">
        <f t="shared" si="16"/>
        <v>0</v>
      </c>
      <c r="H41" s="65">
        <f t="shared" si="16"/>
        <v>0</v>
      </c>
      <c r="I41" s="65">
        <f t="shared" si="16"/>
        <v>0</v>
      </c>
      <c r="J41" s="65">
        <f t="shared" si="16"/>
        <v>0</v>
      </c>
      <c r="K41" s="65">
        <f t="shared" si="16"/>
        <v>0</v>
      </c>
      <c r="L41" s="65">
        <f t="shared" si="16"/>
        <v>0</v>
      </c>
      <c r="M41" s="65">
        <f t="shared" si="16"/>
        <v>0</v>
      </c>
      <c r="N41" s="65">
        <f t="shared" si="16"/>
        <v>0</v>
      </c>
      <c r="O41" s="65">
        <f t="shared" si="16"/>
        <v>0</v>
      </c>
      <c r="P41" s="65">
        <f t="shared" si="16"/>
        <v>0</v>
      </c>
      <c r="Q41" s="65">
        <f t="shared" si="16"/>
        <v>0</v>
      </c>
      <c r="R41" s="65">
        <f t="shared" si="16"/>
        <v>0</v>
      </c>
      <c r="S41" s="65">
        <f t="shared" si="16"/>
        <v>0</v>
      </c>
      <c r="T41" s="65">
        <f t="shared" si="16"/>
        <v>0</v>
      </c>
      <c r="U41" s="65">
        <f t="shared" si="16"/>
        <v>0</v>
      </c>
      <c r="V41" s="65">
        <f t="shared" si="16"/>
        <v>0</v>
      </c>
      <c r="W41" s="65">
        <f t="shared" si="16"/>
        <v>0</v>
      </c>
      <c r="X41" s="65">
        <f t="shared" si="16"/>
        <v>0</v>
      </c>
      <c r="Y41" s="65">
        <f t="shared" si="16"/>
        <v>0</v>
      </c>
      <c r="Z41" s="65">
        <f t="shared" si="16"/>
        <v>0</v>
      </c>
      <c r="AA41" s="65">
        <f t="shared" si="16"/>
        <v>0</v>
      </c>
      <c r="AB41" s="65">
        <f t="shared" si="16"/>
        <v>0</v>
      </c>
      <c r="AC41" s="65">
        <f t="shared" si="16"/>
        <v>0</v>
      </c>
      <c r="AD41" s="65">
        <f t="shared" si="16"/>
        <v>0</v>
      </c>
      <c r="AE41" s="65">
        <f t="shared" si="16"/>
        <v>0</v>
      </c>
      <c r="AF41" s="65">
        <f t="shared" si="16"/>
        <v>0</v>
      </c>
      <c r="AG41" s="29"/>
      <c r="AH41" s="31"/>
      <c r="AI41" s="34"/>
    </row>
    <row r="42" spans="1:35" ht="12.75" hidden="1" outlineLevel="1">
      <c r="A42" s="25" t="s">
        <v>37</v>
      </c>
      <c r="B42" s="37">
        <f>SUM(B33+B35+B37+B39+B41)</f>
        <v>0</v>
      </c>
      <c r="C42" s="37">
        <f aca="true" t="shared" si="17" ref="C42:AF42">SUM(C33+C35+C37+C39+C41)</f>
        <v>0</v>
      </c>
      <c r="D42" s="37">
        <f t="shared" si="17"/>
        <v>0</v>
      </c>
      <c r="E42" s="37">
        <f t="shared" si="17"/>
        <v>0</v>
      </c>
      <c r="F42" s="37">
        <f t="shared" si="17"/>
        <v>0</v>
      </c>
      <c r="G42" s="37">
        <f t="shared" si="17"/>
        <v>0</v>
      </c>
      <c r="H42" s="37">
        <f t="shared" si="17"/>
        <v>0</v>
      </c>
      <c r="I42" s="37">
        <f t="shared" si="17"/>
        <v>0</v>
      </c>
      <c r="J42" s="37">
        <f t="shared" si="17"/>
        <v>0</v>
      </c>
      <c r="K42" s="37">
        <f t="shared" si="17"/>
        <v>0</v>
      </c>
      <c r="L42" s="37">
        <f t="shared" si="17"/>
        <v>0</v>
      </c>
      <c r="M42" s="37">
        <f t="shared" si="17"/>
        <v>0</v>
      </c>
      <c r="N42" s="37">
        <f t="shared" si="17"/>
        <v>0</v>
      </c>
      <c r="O42" s="37">
        <f t="shared" si="17"/>
        <v>0</v>
      </c>
      <c r="P42" s="37">
        <f t="shared" si="17"/>
        <v>0</v>
      </c>
      <c r="Q42" s="37">
        <f t="shared" si="17"/>
        <v>0</v>
      </c>
      <c r="R42" s="37">
        <f t="shared" si="17"/>
        <v>0</v>
      </c>
      <c r="S42" s="37">
        <f t="shared" si="17"/>
        <v>0</v>
      </c>
      <c r="T42" s="37">
        <f t="shared" si="17"/>
        <v>0</v>
      </c>
      <c r="U42" s="37">
        <f t="shared" si="17"/>
        <v>0</v>
      </c>
      <c r="V42" s="37">
        <f t="shared" si="17"/>
        <v>0</v>
      </c>
      <c r="W42" s="37">
        <f t="shared" si="17"/>
        <v>0</v>
      </c>
      <c r="X42" s="37">
        <f t="shared" si="17"/>
        <v>0</v>
      </c>
      <c r="Y42" s="37">
        <f t="shared" si="17"/>
        <v>0</v>
      </c>
      <c r="Z42" s="37">
        <f t="shared" si="17"/>
        <v>0</v>
      </c>
      <c r="AA42" s="37">
        <f t="shared" si="17"/>
        <v>0</v>
      </c>
      <c r="AB42" s="37">
        <f t="shared" si="17"/>
        <v>0</v>
      </c>
      <c r="AC42" s="37">
        <f t="shared" si="17"/>
        <v>0</v>
      </c>
      <c r="AD42" s="37">
        <f t="shared" si="17"/>
        <v>0</v>
      </c>
      <c r="AE42" s="37">
        <f t="shared" si="17"/>
        <v>0</v>
      </c>
      <c r="AF42" s="37">
        <f t="shared" si="17"/>
        <v>0</v>
      </c>
      <c r="AG42" s="25"/>
      <c r="AH42" s="35"/>
      <c r="AI42" s="34">
        <f>SUM(B42:AF42)</f>
        <v>0</v>
      </c>
    </row>
    <row r="43" spans="1:35" ht="12.75" hidden="1" outlineLevel="1">
      <c r="A43" s="25" t="s">
        <v>109</v>
      </c>
      <c r="B43" s="151">
        <f>IF(SUM(AF28-AF27)&gt;=0,SUM(AF28-AF27),0)</f>
        <v>125</v>
      </c>
      <c r="C43" s="151">
        <f>IF(SUM(B43-B42)&gt;=0,SUM(B43-B42),0)</f>
        <v>125</v>
      </c>
      <c r="D43" s="151">
        <f aca="true" t="shared" si="18" ref="D43:AF43">IF(SUM(C43-C42)&gt;=0,SUM(C43-C42),0)</f>
        <v>125</v>
      </c>
      <c r="E43" s="151">
        <f t="shared" si="18"/>
        <v>125</v>
      </c>
      <c r="F43" s="151">
        <f t="shared" si="18"/>
        <v>125</v>
      </c>
      <c r="G43" s="151">
        <f t="shared" si="18"/>
        <v>125</v>
      </c>
      <c r="H43" s="151">
        <f t="shared" si="18"/>
        <v>125</v>
      </c>
      <c r="I43" s="151">
        <f t="shared" si="18"/>
        <v>125</v>
      </c>
      <c r="J43" s="151">
        <f t="shared" si="18"/>
        <v>125</v>
      </c>
      <c r="K43" s="151">
        <f t="shared" si="18"/>
        <v>125</v>
      </c>
      <c r="L43" s="151">
        <f t="shared" si="18"/>
        <v>125</v>
      </c>
      <c r="M43" s="151">
        <f t="shared" si="18"/>
        <v>125</v>
      </c>
      <c r="N43" s="151">
        <f t="shared" si="18"/>
        <v>125</v>
      </c>
      <c r="O43" s="151">
        <f t="shared" si="18"/>
        <v>125</v>
      </c>
      <c r="P43" s="151">
        <f t="shared" si="18"/>
        <v>125</v>
      </c>
      <c r="Q43" s="151">
        <f t="shared" si="18"/>
        <v>125</v>
      </c>
      <c r="R43" s="151">
        <f t="shared" si="18"/>
        <v>125</v>
      </c>
      <c r="S43" s="151">
        <f t="shared" si="18"/>
        <v>125</v>
      </c>
      <c r="T43" s="151">
        <f t="shared" si="18"/>
        <v>125</v>
      </c>
      <c r="U43" s="151">
        <f t="shared" si="18"/>
        <v>125</v>
      </c>
      <c r="V43" s="151">
        <f t="shared" si="18"/>
        <v>125</v>
      </c>
      <c r="W43" s="151">
        <f t="shared" si="18"/>
        <v>125</v>
      </c>
      <c r="X43" s="151">
        <f t="shared" si="18"/>
        <v>125</v>
      </c>
      <c r="Y43" s="151">
        <f t="shared" si="18"/>
        <v>125</v>
      </c>
      <c r="Z43" s="151">
        <f t="shared" si="18"/>
        <v>125</v>
      </c>
      <c r="AA43" s="151">
        <f t="shared" si="18"/>
        <v>125</v>
      </c>
      <c r="AB43" s="151">
        <f t="shared" si="18"/>
        <v>125</v>
      </c>
      <c r="AC43" s="151">
        <f t="shared" si="18"/>
        <v>125</v>
      </c>
      <c r="AD43" s="151">
        <f t="shared" si="18"/>
        <v>125</v>
      </c>
      <c r="AE43" s="151">
        <f t="shared" si="18"/>
        <v>125</v>
      </c>
      <c r="AF43" s="151">
        <f t="shared" si="18"/>
        <v>125</v>
      </c>
      <c r="AG43" s="25"/>
      <c r="AH43" s="35"/>
      <c r="AI43" s="34"/>
    </row>
    <row r="44" spans="1:35" ht="12.75" hidden="1" outlineLevel="1">
      <c r="A44" s="25" t="s">
        <v>111</v>
      </c>
      <c r="B44" s="151">
        <f aca="true" t="shared" si="19" ref="B44:AF44">IF(B43&gt;=B42,0,SUM(B42-B43))</f>
        <v>0</v>
      </c>
      <c r="C44" s="151">
        <f t="shared" si="19"/>
        <v>0</v>
      </c>
      <c r="D44" s="151">
        <f t="shared" si="19"/>
        <v>0</v>
      </c>
      <c r="E44" s="151">
        <f t="shared" si="19"/>
        <v>0</v>
      </c>
      <c r="F44" s="151">
        <f t="shared" si="19"/>
        <v>0</v>
      </c>
      <c r="G44" s="151">
        <f t="shared" si="19"/>
        <v>0</v>
      </c>
      <c r="H44" s="151">
        <f t="shared" si="19"/>
        <v>0</v>
      </c>
      <c r="I44" s="151">
        <f t="shared" si="19"/>
        <v>0</v>
      </c>
      <c r="J44" s="151">
        <f t="shared" si="19"/>
        <v>0</v>
      </c>
      <c r="K44" s="151">
        <f t="shared" si="19"/>
        <v>0</v>
      </c>
      <c r="L44" s="151">
        <f t="shared" si="19"/>
        <v>0</v>
      </c>
      <c r="M44" s="151">
        <f t="shared" si="19"/>
        <v>0</v>
      </c>
      <c r="N44" s="151">
        <f t="shared" si="19"/>
        <v>0</v>
      </c>
      <c r="O44" s="151">
        <f t="shared" si="19"/>
        <v>0</v>
      </c>
      <c r="P44" s="151">
        <f t="shared" si="19"/>
        <v>0</v>
      </c>
      <c r="Q44" s="151">
        <f t="shared" si="19"/>
        <v>0</v>
      </c>
      <c r="R44" s="151">
        <f t="shared" si="19"/>
        <v>0</v>
      </c>
      <c r="S44" s="151">
        <f t="shared" si="19"/>
        <v>0</v>
      </c>
      <c r="T44" s="151">
        <f t="shared" si="19"/>
        <v>0</v>
      </c>
      <c r="U44" s="151">
        <f t="shared" si="19"/>
        <v>0</v>
      </c>
      <c r="V44" s="151">
        <f t="shared" si="19"/>
        <v>0</v>
      </c>
      <c r="W44" s="151">
        <f t="shared" si="19"/>
        <v>0</v>
      </c>
      <c r="X44" s="151">
        <f t="shared" si="19"/>
        <v>0</v>
      </c>
      <c r="Y44" s="151">
        <f t="shared" si="19"/>
        <v>0</v>
      </c>
      <c r="Z44" s="151">
        <f t="shared" si="19"/>
        <v>0</v>
      </c>
      <c r="AA44" s="151">
        <f t="shared" si="19"/>
        <v>0</v>
      </c>
      <c r="AB44" s="151">
        <f t="shared" si="19"/>
        <v>0</v>
      </c>
      <c r="AC44" s="151">
        <f t="shared" si="19"/>
        <v>0</v>
      </c>
      <c r="AD44" s="151">
        <f t="shared" si="19"/>
        <v>0</v>
      </c>
      <c r="AE44" s="151">
        <f t="shared" si="19"/>
        <v>0</v>
      </c>
      <c r="AF44" s="151">
        <f t="shared" si="19"/>
        <v>0</v>
      </c>
      <c r="AG44" s="25"/>
      <c r="AH44" s="35"/>
      <c r="AI44" s="34">
        <f>SUM(B44:AF44)</f>
        <v>0</v>
      </c>
    </row>
    <row r="45" spans="1:35" ht="12.75" hidden="1" outlineLevel="1">
      <c r="A45" s="25" t="s">
        <v>40</v>
      </c>
      <c r="B45" s="37">
        <f>IF(B44&lt;=36,COUNTA(B32)*B44*$AM$4,18)</f>
        <v>0</v>
      </c>
      <c r="C45" s="37">
        <f aca="true" t="shared" si="20" ref="C45:AF45">IF(C44&lt;=36,COUNTA(C32)*C44*$AM$4,18)</f>
        <v>0</v>
      </c>
      <c r="D45" s="37">
        <f t="shared" si="20"/>
        <v>0</v>
      </c>
      <c r="E45" s="37">
        <f t="shared" si="20"/>
        <v>0</v>
      </c>
      <c r="F45" s="37">
        <f t="shared" si="20"/>
        <v>0</v>
      </c>
      <c r="G45" s="37">
        <f t="shared" si="20"/>
        <v>0</v>
      </c>
      <c r="H45" s="37">
        <f t="shared" si="20"/>
        <v>0</v>
      </c>
      <c r="I45" s="37">
        <f t="shared" si="20"/>
        <v>0</v>
      </c>
      <c r="J45" s="37">
        <f t="shared" si="20"/>
        <v>0</v>
      </c>
      <c r="K45" s="37">
        <f t="shared" si="20"/>
        <v>0</v>
      </c>
      <c r="L45" s="37">
        <f t="shared" si="20"/>
        <v>0</v>
      </c>
      <c r="M45" s="37">
        <f t="shared" si="20"/>
        <v>0</v>
      </c>
      <c r="N45" s="37">
        <f t="shared" si="20"/>
        <v>0</v>
      </c>
      <c r="O45" s="37">
        <f t="shared" si="20"/>
        <v>0</v>
      </c>
      <c r="P45" s="37">
        <f t="shared" si="20"/>
        <v>0</v>
      </c>
      <c r="Q45" s="37">
        <f t="shared" si="20"/>
        <v>0</v>
      </c>
      <c r="R45" s="37">
        <f t="shared" si="20"/>
        <v>0</v>
      </c>
      <c r="S45" s="37">
        <f t="shared" si="20"/>
        <v>0</v>
      </c>
      <c r="T45" s="37">
        <f t="shared" si="20"/>
        <v>0</v>
      </c>
      <c r="U45" s="37">
        <f t="shared" si="20"/>
        <v>0</v>
      </c>
      <c r="V45" s="37">
        <f t="shared" si="20"/>
        <v>0</v>
      </c>
      <c r="W45" s="37">
        <f t="shared" si="20"/>
        <v>0</v>
      </c>
      <c r="X45" s="37">
        <f t="shared" si="20"/>
        <v>0</v>
      </c>
      <c r="Y45" s="37">
        <f t="shared" si="20"/>
        <v>0</v>
      </c>
      <c r="Z45" s="37">
        <f t="shared" si="20"/>
        <v>0</v>
      </c>
      <c r="AA45" s="37">
        <f t="shared" si="20"/>
        <v>0</v>
      </c>
      <c r="AB45" s="37">
        <f t="shared" si="20"/>
        <v>0</v>
      </c>
      <c r="AC45" s="37">
        <f t="shared" si="20"/>
        <v>0</v>
      </c>
      <c r="AD45" s="37">
        <f t="shared" si="20"/>
        <v>0</v>
      </c>
      <c r="AE45" s="37">
        <f t="shared" si="20"/>
        <v>0</v>
      </c>
      <c r="AF45" s="37">
        <f t="shared" si="20"/>
        <v>0</v>
      </c>
      <c r="AG45" s="25"/>
      <c r="AH45" s="35"/>
      <c r="AI45" s="34">
        <f>SUM(B45:AF45)</f>
        <v>0</v>
      </c>
    </row>
    <row r="46" spans="2:35" s="8" customFormat="1" ht="5.25" customHeight="1" collapsed="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32"/>
      <c r="AF46" s="32"/>
      <c r="AG46" s="19"/>
      <c r="AH46" s="20"/>
      <c r="AI46" s="23"/>
    </row>
    <row r="47" spans="10:35" ht="12.75">
      <c r="J47" s="12"/>
      <c r="L47" s="12"/>
      <c r="M47" s="12"/>
      <c r="N47" s="12"/>
      <c r="O47" s="12"/>
      <c r="P47" s="12"/>
      <c r="Q47" s="12"/>
      <c r="R47" s="12"/>
      <c r="S47" s="12"/>
      <c r="T47" s="12"/>
      <c r="U47" s="12"/>
      <c r="V47" s="12"/>
      <c r="W47" s="146" t="s">
        <v>47</v>
      </c>
      <c r="X47" s="44"/>
      <c r="Y47" s="44"/>
      <c r="Z47" s="44"/>
      <c r="AA47" s="43"/>
      <c r="AB47" s="43"/>
      <c r="AC47" s="43"/>
      <c r="AD47" s="43"/>
      <c r="AE47" s="43"/>
      <c r="AF47" s="43"/>
      <c r="AG47" s="43"/>
      <c r="AH47" s="69"/>
      <c r="AI47" s="38">
        <f>AI42+AI27</f>
        <v>0</v>
      </c>
    </row>
    <row r="48" spans="1:36" ht="12.75">
      <c r="A48" s="7" t="s">
        <v>44</v>
      </c>
      <c r="D48" s="292"/>
      <c r="E48" s="292"/>
      <c r="F48" s="292"/>
      <c r="G48" s="292"/>
      <c r="H48" s="292"/>
      <c r="I48" s="292"/>
      <c r="J48" s="292"/>
      <c r="K48" s="292"/>
      <c r="L48" s="292"/>
      <c r="M48" s="292"/>
      <c r="N48" s="292"/>
      <c r="O48" s="292"/>
      <c r="P48" s="292"/>
      <c r="Q48" s="292"/>
      <c r="R48" s="292"/>
      <c r="S48" s="292"/>
      <c r="T48" s="292"/>
      <c r="U48" s="292"/>
      <c r="V48" s="292"/>
      <c r="W48" s="146" t="s">
        <v>161</v>
      </c>
      <c r="X48" s="44"/>
      <c r="Y48" s="44"/>
      <c r="Z48" s="44"/>
      <c r="AA48" s="43"/>
      <c r="AB48" s="43"/>
      <c r="AC48" s="43"/>
      <c r="AD48" s="43"/>
      <c r="AE48" s="43"/>
      <c r="AF48" s="43"/>
      <c r="AG48" s="222">
        <f>IF((AI48+AI70)&gt;0,AI48/(AI48+AI70),0)</f>
        <v>0</v>
      </c>
      <c r="AH48" s="223">
        <f>AI75*AG48</f>
        <v>0</v>
      </c>
      <c r="AI48" s="35">
        <f>IF(SUM(AI30+AI45)&lt;=AL4,SUM(AI30+AI45),AL4)</f>
        <v>0</v>
      </c>
      <c r="AJ48" s="148"/>
    </row>
    <row r="49" spans="1:35" ht="12.75">
      <c r="A49" s="7" t="s">
        <v>45</v>
      </c>
      <c r="B49" s="12"/>
      <c r="C49" s="12"/>
      <c r="D49" s="289"/>
      <c r="E49" s="289"/>
      <c r="F49" s="289"/>
      <c r="G49" s="289"/>
      <c r="H49" s="289"/>
      <c r="I49" s="289"/>
      <c r="J49" s="289"/>
      <c r="K49" s="289"/>
      <c r="L49" s="289"/>
      <c r="M49" s="289"/>
      <c r="N49" s="289"/>
      <c r="O49" s="289"/>
      <c r="P49" s="289"/>
      <c r="Q49" s="289"/>
      <c r="R49" s="289"/>
      <c r="S49" s="289"/>
      <c r="T49" s="289"/>
      <c r="U49" s="289"/>
      <c r="V49" s="289"/>
      <c r="W49" s="146" t="s">
        <v>39</v>
      </c>
      <c r="X49" s="44"/>
      <c r="Y49" s="44"/>
      <c r="Z49" s="44"/>
      <c r="AA49" s="43"/>
      <c r="AB49" s="43"/>
      <c r="AC49" s="43"/>
      <c r="AD49" s="43"/>
      <c r="AE49" s="43"/>
      <c r="AF49" s="43"/>
      <c r="AG49" s="43"/>
      <c r="AH49" s="69"/>
      <c r="AI49" s="35">
        <f>AI47-AI48</f>
        <v>0</v>
      </c>
    </row>
    <row r="50" spans="1:35" ht="6"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41"/>
      <c r="AB50" s="41"/>
      <c r="AC50" s="41"/>
      <c r="AD50" s="41"/>
      <c r="AE50" s="41"/>
      <c r="AF50" s="41"/>
      <c r="AG50" s="41"/>
      <c r="AH50" s="41"/>
      <c r="AI50" s="42"/>
    </row>
    <row r="51" spans="1:35" ht="12.75">
      <c r="A51" s="134" t="s">
        <v>33</v>
      </c>
      <c r="AE51" s="21"/>
      <c r="AF51" s="21"/>
      <c r="AG51" s="21"/>
      <c r="AH51" s="22"/>
      <c r="AI51" s="23"/>
    </row>
    <row r="52" spans="1:35" s="10" customFormat="1" ht="24">
      <c r="A52" s="25" t="s">
        <v>31</v>
      </c>
      <c r="B52" s="26">
        <v>1</v>
      </c>
      <c r="C52" s="26">
        <v>2</v>
      </c>
      <c r="D52" s="26">
        <v>3</v>
      </c>
      <c r="E52" s="26">
        <v>4</v>
      </c>
      <c r="F52" s="26">
        <v>5</v>
      </c>
      <c r="G52" s="26">
        <v>6</v>
      </c>
      <c r="H52" s="26">
        <v>7</v>
      </c>
      <c r="I52" s="26">
        <v>8</v>
      </c>
      <c r="J52" s="26">
        <v>9</v>
      </c>
      <c r="K52" s="26">
        <v>10</v>
      </c>
      <c r="L52" s="26">
        <v>11</v>
      </c>
      <c r="M52" s="26">
        <v>12</v>
      </c>
      <c r="N52" s="26">
        <v>13</v>
      </c>
      <c r="O52" s="26">
        <v>14</v>
      </c>
      <c r="P52" s="26">
        <v>15</v>
      </c>
      <c r="Q52" s="26">
        <v>16</v>
      </c>
      <c r="R52" s="26">
        <v>17</v>
      </c>
      <c r="S52" s="26">
        <v>18</v>
      </c>
      <c r="T52" s="26">
        <v>19</v>
      </c>
      <c r="U52" s="26">
        <v>20</v>
      </c>
      <c r="V52" s="26">
        <v>21</v>
      </c>
      <c r="W52" s="26">
        <v>22</v>
      </c>
      <c r="X52" s="26">
        <v>23</v>
      </c>
      <c r="Y52" s="26">
        <v>24</v>
      </c>
      <c r="Z52" s="26">
        <v>25</v>
      </c>
      <c r="AA52" s="26">
        <v>26</v>
      </c>
      <c r="AB52" s="26">
        <v>27</v>
      </c>
      <c r="AC52" s="26">
        <v>28</v>
      </c>
      <c r="AD52" s="26">
        <v>29</v>
      </c>
      <c r="AE52" s="26">
        <v>30</v>
      </c>
      <c r="AF52" s="26">
        <v>31</v>
      </c>
      <c r="AG52" s="27" t="s">
        <v>49</v>
      </c>
      <c r="AH52" s="27" t="s">
        <v>3</v>
      </c>
      <c r="AI52" s="27" t="s">
        <v>43</v>
      </c>
    </row>
    <row r="53" spans="1:35" s="19" customFormat="1" ht="12.75">
      <c r="A53" s="63"/>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64"/>
      <c r="AH53" s="64"/>
      <c r="AI53" s="64"/>
    </row>
    <row r="54" spans="1:35" s="106" customFormat="1" ht="12">
      <c r="A54" s="25" t="s">
        <v>2</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25">
        <f>SUM(B54:AF54)</f>
        <v>0</v>
      </c>
      <c r="AH54" s="145"/>
      <c r="AI54" s="34">
        <f>AG54*AH54</f>
        <v>0</v>
      </c>
    </row>
    <row r="55" spans="1:35" s="155" customFormat="1" ht="12" hidden="1">
      <c r="A55" s="25" t="s">
        <v>113</v>
      </c>
      <c r="B55" s="158">
        <f aca="true" t="shared" si="21" ref="B55:L55">B54*$AH$54</f>
        <v>0</v>
      </c>
      <c r="C55" s="158">
        <f t="shared" si="21"/>
        <v>0</v>
      </c>
      <c r="D55" s="158">
        <f t="shared" si="21"/>
        <v>0</v>
      </c>
      <c r="E55" s="158">
        <f t="shared" si="21"/>
        <v>0</v>
      </c>
      <c r="F55" s="158">
        <f t="shared" si="21"/>
        <v>0</v>
      </c>
      <c r="G55" s="158">
        <f t="shared" si="21"/>
        <v>0</v>
      </c>
      <c r="H55" s="158">
        <f t="shared" si="21"/>
        <v>0</v>
      </c>
      <c r="I55" s="158">
        <f t="shared" si="21"/>
        <v>0</v>
      </c>
      <c r="J55" s="158">
        <f t="shared" si="21"/>
        <v>0</v>
      </c>
      <c r="K55" s="158">
        <f t="shared" si="21"/>
        <v>0</v>
      </c>
      <c r="L55" s="158">
        <f t="shared" si="21"/>
        <v>0</v>
      </c>
      <c r="M55" s="158">
        <f aca="true" t="shared" si="22" ref="M55:AF55">M54*$AH$54</f>
        <v>0</v>
      </c>
      <c r="N55" s="158">
        <f t="shared" si="22"/>
        <v>0</v>
      </c>
      <c r="O55" s="158">
        <f t="shared" si="22"/>
        <v>0</v>
      </c>
      <c r="P55" s="158">
        <f t="shared" si="22"/>
        <v>0</v>
      </c>
      <c r="Q55" s="158">
        <f t="shared" si="22"/>
        <v>0</v>
      </c>
      <c r="R55" s="158">
        <f t="shared" si="22"/>
        <v>0</v>
      </c>
      <c r="S55" s="158">
        <f t="shared" si="22"/>
        <v>0</v>
      </c>
      <c r="T55" s="158">
        <f t="shared" si="22"/>
        <v>0</v>
      </c>
      <c r="U55" s="158">
        <f t="shared" si="22"/>
        <v>0</v>
      </c>
      <c r="V55" s="158">
        <f t="shared" si="22"/>
        <v>0</v>
      </c>
      <c r="W55" s="158">
        <f t="shared" si="22"/>
        <v>0</v>
      </c>
      <c r="X55" s="158">
        <f t="shared" si="22"/>
        <v>0</v>
      </c>
      <c r="Y55" s="158">
        <f t="shared" si="22"/>
        <v>0</v>
      </c>
      <c r="Z55" s="158">
        <f t="shared" si="22"/>
        <v>0</v>
      </c>
      <c r="AA55" s="158">
        <f t="shared" si="22"/>
        <v>0</v>
      </c>
      <c r="AB55" s="158">
        <f t="shared" si="22"/>
        <v>0</v>
      </c>
      <c r="AC55" s="158">
        <f t="shared" si="22"/>
        <v>0</v>
      </c>
      <c r="AD55" s="158">
        <f t="shared" si="22"/>
        <v>0</v>
      </c>
      <c r="AE55" s="158">
        <f t="shared" si="22"/>
        <v>0</v>
      </c>
      <c r="AF55" s="158">
        <f t="shared" si="22"/>
        <v>0</v>
      </c>
      <c r="AG55" s="156"/>
      <c r="AH55" s="159"/>
      <c r="AI55" s="157"/>
    </row>
    <row r="56" spans="1:35" s="106" customFormat="1" ht="12">
      <c r="A56" s="140" t="s">
        <v>55</v>
      </c>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25">
        <f>SUM(COUNTA(B56:AF56))</f>
        <v>0</v>
      </c>
      <c r="AH56" s="192"/>
      <c r="AI56" s="191">
        <f>SUM(B56:AF56)</f>
        <v>0</v>
      </c>
    </row>
    <row r="57" spans="1:35" ht="12.75" hidden="1">
      <c r="A57" s="25" t="s">
        <v>113</v>
      </c>
      <c r="B57" s="161">
        <f>IF(COUNTA(B56)=1,B56,0)</f>
        <v>0</v>
      </c>
      <c r="C57" s="161">
        <f aca="true" t="shared" si="23" ref="C57:AF57">IF(COUNTA(C56)=1,C56,0)</f>
        <v>0</v>
      </c>
      <c r="D57" s="161">
        <f t="shared" si="23"/>
        <v>0</v>
      </c>
      <c r="E57" s="161">
        <f t="shared" si="23"/>
        <v>0</v>
      </c>
      <c r="F57" s="161">
        <f t="shared" si="23"/>
        <v>0</v>
      </c>
      <c r="G57" s="161">
        <f t="shared" si="23"/>
        <v>0</v>
      </c>
      <c r="H57" s="161">
        <f t="shared" si="23"/>
        <v>0</v>
      </c>
      <c r="I57" s="161">
        <f t="shared" si="23"/>
        <v>0</v>
      </c>
      <c r="J57" s="161">
        <f t="shared" si="23"/>
        <v>0</v>
      </c>
      <c r="K57" s="161">
        <f t="shared" si="23"/>
        <v>0</v>
      </c>
      <c r="L57" s="161">
        <f t="shared" si="23"/>
        <v>0</v>
      </c>
      <c r="M57" s="161">
        <f t="shared" si="23"/>
        <v>0</v>
      </c>
      <c r="N57" s="161">
        <f t="shared" si="23"/>
        <v>0</v>
      </c>
      <c r="O57" s="161">
        <f t="shared" si="23"/>
        <v>0</v>
      </c>
      <c r="P57" s="161">
        <f t="shared" si="23"/>
        <v>0</v>
      </c>
      <c r="Q57" s="161">
        <f t="shared" si="23"/>
        <v>0</v>
      </c>
      <c r="R57" s="161">
        <f t="shared" si="23"/>
        <v>0</v>
      </c>
      <c r="S57" s="161">
        <f t="shared" si="23"/>
        <v>0</v>
      </c>
      <c r="T57" s="161">
        <f t="shared" si="23"/>
        <v>0</v>
      </c>
      <c r="U57" s="161">
        <f t="shared" si="23"/>
        <v>0</v>
      </c>
      <c r="V57" s="161">
        <f t="shared" si="23"/>
        <v>0</v>
      </c>
      <c r="W57" s="161">
        <f t="shared" si="23"/>
        <v>0</v>
      </c>
      <c r="X57" s="161">
        <f t="shared" si="23"/>
        <v>0</v>
      </c>
      <c r="Y57" s="161">
        <f t="shared" si="23"/>
        <v>0</v>
      </c>
      <c r="Z57" s="161">
        <f t="shared" si="23"/>
        <v>0</v>
      </c>
      <c r="AA57" s="161">
        <f t="shared" si="23"/>
        <v>0</v>
      </c>
      <c r="AB57" s="161">
        <f t="shared" si="23"/>
        <v>0</v>
      </c>
      <c r="AC57" s="161">
        <f t="shared" si="23"/>
        <v>0</v>
      </c>
      <c r="AD57" s="161">
        <f t="shared" si="23"/>
        <v>0</v>
      </c>
      <c r="AE57" s="161">
        <f t="shared" si="23"/>
        <v>0</v>
      </c>
      <c r="AF57" s="161">
        <f t="shared" si="23"/>
        <v>0</v>
      </c>
      <c r="AG57" s="156"/>
      <c r="AH57" s="162"/>
      <c r="AI57" s="157"/>
    </row>
    <row r="58" spans="1:35" ht="12.75" hidden="1" outlineLevel="1">
      <c r="A58" s="62" t="s">
        <v>36</v>
      </c>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56">
        <f>SUM(COUNTA(B58:AF58))</f>
        <v>0</v>
      </c>
      <c r="AH58" s="163"/>
      <c r="AI58" s="157">
        <f>AG58*AH58</f>
        <v>0</v>
      </c>
    </row>
    <row r="59" spans="1:35" ht="12.75" hidden="1" outlineLevel="1">
      <c r="A59" s="25" t="s">
        <v>113</v>
      </c>
      <c r="B59" s="161">
        <f aca="true" t="shared" si="24" ref="B59:W59">IF(COUNTA(B58)=1,$AH$58,0)</f>
        <v>0</v>
      </c>
      <c r="C59" s="161">
        <f t="shared" si="24"/>
        <v>0</v>
      </c>
      <c r="D59" s="161">
        <f t="shared" si="24"/>
        <v>0</v>
      </c>
      <c r="E59" s="161">
        <f t="shared" si="24"/>
        <v>0</v>
      </c>
      <c r="F59" s="161">
        <f t="shared" si="24"/>
        <v>0</v>
      </c>
      <c r="G59" s="161">
        <f t="shared" si="24"/>
        <v>0</v>
      </c>
      <c r="H59" s="161">
        <f t="shared" si="24"/>
        <v>0</v>
      </c>
      <c r="I59" s="161">
        <f t="shared" si="24"/>
        <v>0</v>
      </c>
      <c r="J59" s="161">
        <f t="shared" si="24"/>
        <v>0</v>
      </c>
      <c r="K59" s="161">
        <f t="shared" si="24"/>
        <v>0</v>
      </c>
      <c r="L59" s="161">
        <f t="shared" si="24"/>
        <v>0</v>
      </c>
      <c r="M59" s="161">
        <f t="shared" si="24"/>
        <v>0</v>
      </c>
      <c r="N59" s="161">
        <f t="shared" si="24"/>
        <v>0</v>
      </c>
      <c r="O59" s="161">
        <f t="shared" si="24"/>
        <v>0</v>
      </c>
      <c r="P59" s="161">
        <f t="shared" si="24"/>
        <v>0</v>
      </c>
      <c r="Q59" s="161">
        <f t="shared" si="24"/>
        <v>0</v>
      </c>
      <c r="R59" s="161">
        <f t="shared" si="24"/>
        <v>0</v>
      </c>
      <c r="S59" s="161">
        <f t="shared" si="24"/>
        <v>0</v>
      </c>
      <c r="T59" s="161">
        <f t="shared" si="24"/>
        <v>0</v>
      </c>
      <c r="U59" s="161">
        <f t="shared" si="24"/>
        <v>0</v>
      </c>
      <c r="V59" s="161">
        <f t="shared" si="24"/>
        <v>0</v>
      </c>
      <c r="W59" s="161">
        <f t="shared" si="24"/>
        <v>0</v>
      </c>
      <c r="X59" s="161">
        <f aca="true" t="shared" si="25" ref="X59:AF59">IF(COUNTA(X58)=1,$AH$58,0)</f>
        <v>0</v>
      </c>
      <c r="Y59" s="161">
        <f t="shared" si="25"/>
        <v>0</v>
      </c>
      <c r="Z59" s="161">
        <f t="shared" si="25"/>
        <v>0</v>
      </c>
      <c r="AA59" s="161">
        <f t="shared" si="25"/>
        <v>0</v>
      </c>
      <c r="AB59" s="161">
        <f t="shared" si="25"/>
        <v>0</v>
      </c>
      <c r="AC59" s="161">
        <f t="shared" si="25"/>
        <v>0</v>
      </c>
      <c r="AD59" s="161">
        <f t="shared" si="25"/>
        <v>0</v>
      </c>
      <c r="AE59" s="161">
        <f t="shared" si="25"/>
        <v>0</v>
      </c>
      <c r="AF59" s="161">
        <f t="shared" si="25"/>
        <v>0</v>
      </c>
      <c r="AG59" s="156"/>
      <c r="AH59" s="162"/>
      <c r="AI59" s="157"/>
    </row>
    <row r="60" spans="1:35" ht="12.75" hidden="1" outlineLevel="1">
      <c r="A60" s="62" t="s">
        <v>36</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56">
        <f>SUM(COUNTA(B60:AF60))</f>
        <v>0</v>
      </c>
      <c r="AH60" s="163"/>
      <c r="AI60" s="157">
        <f>AG60*AH60</f>
        <v>0</v>
      </c>
    </row>
    <row r="61" spans="1:35" ht="12.75" hidden="1" outlineLevel="1">
      <c r="A61" s="25" t="s">
        <v>113</v>
      </c>
      <c r="B61" s="161">
        <f aca="true" t="shared" si="26" ref="B61:W61">IF(COUNTA(B60)=1,$AH$60,0)</f>
        <v>0</v>
      </c>
      <c r="C61" s="161">
        <f t="shared" si="26"/>
        <v>0</v>
      </c>
      <c r="D61" s="161">
        <f t="shared" si="26"/>
        <v>0</v>
      </c>
      <c r="E61" s="161">
        <f t="shared" si="26"/>
        <v>0</v>
      </c>
      <c r="F61" s="161">
        <f t="shared" si="26"/>
        <v>0</v>
      </c>
      <c r="G61" s="161">
        <f t="shared" si="26"/>
        <v>0</v>
      </c>
      <c r="H61" s="161">
        <f t="shared" si="26"/>
        <v>0</v>
      </c>
      <c r="I61" s="161">
        <f t="shared" si="26"/>
        <v>0</v>
      </c>
      <c r="J61" s="161">
        <f t="shared" si="26"/>
        <v>0</v>
      </c>
      <c r="K61" s="161">
        <f t="shared" si="26"/>
        <v>0</v>
      </c>
      <c r="L61" s="161">
        <f t="shared" si="26"/>
        <v>0</v>
      </c>
      <c r="M61" s="161">
        <f t="shared" si="26"/>
        <v>0</v>
      </c>
      <c r="N61" s="161">
        <f t="shared" si="26"/>
        <v>0</v>
      </c>
      <c r="O61" s="161">
        <f t="shared" si="26"/>
        <v>0</v>
      </c>
      <c r="P61" s="161">
        <f t="shared" si="26"/>
        <v>0</v>
      </c>
      <c r="Q61" s="161">
        <f t="shared" si="26"/>
        <v>0</v>
      </c>
      <c r="R61" s="161">
        <f t="shared" si="26"/>
        <v>0</v>
      </c>
      <c r="S61" s="161">
        <f t="shared" si="26"/>
        <v>0</v>
      </c>
      <c r="T61" s="161">
        <f t="shared" si="26"/>
        <v>0</v>
      </c>
      <c r="U61" s="161">
        <f t="shared" si="26"/>
        <v>0</v>
      </c>
      <c r="V61" s="161">
        <f t="shared" si="26"/>
        <v>0</v>
      </c>
      <c r="W61" s="161">
        <f t="shared" si="26"/>
        <v>0</v>
      </c>
      <c r="X61" s="161">
        <f aca="true" t="shared" si="27" ref="X61:AF61">IF(COUNTA(X60)=1,$AH$60,0)</f>
        <v>0</v>
      </c>
      <c r="Y61" s="161">
        <f t="shared" si="27"/>
        <v>0</v>
      </c>
      <c r="Z61" s="161">
        <f t="shared" si="27"/>
        <v>0</v>
      </c>
      <c r="AA61" s="161">
        <f t="shared" si="27"/>
        <v>0</v>
      </c>
      <c r="AB61" s="161">
        <f t="shared" si="27"/>
        <v>0</v>
      </c>
      <c r="AC61" s="161">
        <f t="shared" si="27"/>
        <v>0</v>
      </c>
      <c r="AD61" s="161">
        <f t="shared" si="27"/>
        <v>0</v>
      </c>
      <c r="AE61" s="161">
        <f t="shared" si="27"/>
        <v>0</v>
      </c>
      <c r="AF61" s="161">
        <f t="shared" si="27"/>
        <v>0</v>
      </c>
      <c r="AG61" s="156"/>
      <c r="AH61" s="162"/>
      <c r="AI61" s="157"/>
    </row>
    <row r="62" spans="1:35" ht="12.75" hidden="1" outlineLevel="1">
      <c r="A62" s="62" t="s">
        <v>36</v>
      </c>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56">
        <f>SUM(COUNTA(B62:AF62))</f>
        <v>0</v>
      </c>
      <c r="AH62" s="163"/>
      <c r="AI62" s="157">
        <f>AG62*AH62</f>
        <v>0</v>
      </c>
    </row>
    <row r="63" spans="1:35" ht="12.75" hidden="1" outlineLevel="1">
      <c r="A63" s="25" t="s">
        <v>113</v>
      </c>
      <c r="B63" s="161">
        <f>IF(COUNTA(B62)=1,$AH$62,0)</f>
        <v>0</v>
      </c>
      <c r="C63" s="161">
        <f aca="true" t="shared" si="28" ref="C63:AF63">IF(COUNTA(C62)=1,$AH$62,0)</f>
        <v>0</v>
      </c>
      <c r="D63" s="161">
        <f t="shared" si="28"/>
        <v>0</v>
      </c>
      <c r="E63" s="161">
        <f t="shared" si="28"/>
        <v>0</v>
      </c>
      <c r="F63" s="161">
        <f t="shared" si="28"/>
        <v>0</v>
      </c>
      <c r="G63" s="161">
        <f t="shared" si="28"/>
        <v>0</v>
      </c>
      <c r="H63" s="161">
        <f t="shared" si="28"/>
        <v>0</v>
      </c>
      <c r="I63" s="161">
        <f t="shared" si="28"/>
        <v>0</v>
      </c>
      <c r="J63" s="161">
        <f t="shared" si="28"/>
        <v>0</v>
      </c>
      <c r="K63" s="161">
        <f t="shared" si="28"/>
        <v>0</v>
      </c>
      <c r="L63" s="161">
        <f t="shared" si="28"/>
        <v>0</v>
      </c>
      <c r="M63" s="161">
        <f t="shared" si="28"/>
        <v>0</v>
      </c>
      <c r="N63" s="161">
        <f t="shared" si="28"/>
        <v>0</v>
      </c>
      <c r="O63" s="161">
        <f t="shared" si="28"/>
        <v>0</v>
      </c>
      <c r="P63" s="161">
        <f t="shared" si="28"/>
        <v>0</v>
      </c>
      <c r="Q63" s="161">
        <f t="shared" si="28"/>
        <v>0</v>
      </c>
      <c r="R63" s="161">
        <f t="shared" si="28"/>
        <v>0</v>
      </c>
      <c r="S63" s="161">
        <f t="shared" si="28"/>
        <v>0</v>
      </c>
      <c r="T63" s="161">
        <f t="shared" si="28"/>
        <v>0</v>
      </c>
      <c r="U63" s="161">
        <f t="shared" si="28"/>
        <v>0</v>
      </c>
      <c r="V63" s="161">
        <f t="shared" si="28"/>
        <v>0</v>
      </c>
      <c r="W63" s="165">
        <f t="shared" si="28"/>
        <v>0</v>
      </c>
      <c r="X63" s="161">
        <f t="shared" si="28"/>
        <v>0</v>
      </c>
      <c r="Y63" s="161">
        <f t="shared" si="28"/>
        <v>0</v>
      </c>
      <c r="Z63" s="161">
        <f t="shared" si="28"/>
        <v>0</v>
      </c>
      <c r="AA63" s="161">
        <f t="shared" si="28"/>
        <v>0</v>
      </c>
      <c r="AB63" s="161">
        <f t="shared" si="28"/>
        <v>0</v>
      </c>
      <c r="AC63" s="161">
        <f t="shared" si="28"/>
        <v>0</v>
      </c>
      <c r="AD63" s="161">
        <f t="shared" si="28"/>
        <v>0</v>
      </c>
      <c r="AE63" s="161">
        <f t="shared" si="28"/>
        <v>0</v>
      </c>
      <c r="AF63" s="161">
        <f t="shared" si="28"/>
        <v>0</v>
      </c>
      <c r="AG63" s="164"/>
      <c r="AH63" s="166"/>
      <c r="AI63" s="167"/>
    </row>
    <row r="64" spans="1:35" s="155" customFormat="1" ht="12" hidden="1" outlineLevel="1">
      <c r="A64" s="25" t="s">
        <v>37</v>
      </c>
      <c r="B64" s="168">
        <f>SUM(B55+B57+B59+B61+B63)</f>
        <v>0</v>
      </c>
      <c r="C64" s="168">
        <f aca="true" t="shared" si="29" ref="C64:AF64">SUM(C55+C57+C59+C61+C63)</f>
        <v>0</v>
      </c>
      <c r="D64" s="168">
        <f t="shared" si="29"/>
        <v>0</v>
      </c>
      <c r="E64" s="168">
        <f t="shared" si="29"/>
        <v>0</v>
      </c>
      <c r="F64" s="168">
        <f t="shared" si="29"/>
        <v>0</v>
      </c>
      <c r="G64" s="168">
        <f t="shared" si="29"/>
        <v>0</v>
      </c>
      <c r="H64" s="168">
        <f t="shared" si="29"/>
        <v>0</v>
      </c>
      <c r="I64" s="168">
        <f t="shared" si="29"/>
        <v>0</v>
      </c>
      <c r="J64" s="168">
        <f t="shared" si="29"/>
        <v>0</v>
      </c>
      <c r="K64" s="168">
        <f t="shared" si="29"/>
        <v>0</v>
      </c>
      <c r="L64" s="168">
        <f t="shared" si="29"/>
        <v>0</v>
      </c>
      <c r="M64" s="168">
        <f t="shared" si="29"/>
        <v>0</v>
      </c>
      <c r="N64" s="168">
        <f t="shared" si="29"/>
        <v>0</v>
      </c>
      <c r="O64" s="168">
        <f t="shared" si="29"/>
        <v>0</v>
      </c>
      <c r="P64" s="168">
        <f t="shared" si="29"/>
        <v>0</v>
      </c>
      <c r="Q64" s="168">
        <f t="shared" si="29"/>
        <v>0</v>
      </c>
      <c r="R64" s="168">
        <f t="shared" si="29"/>
        <v>0</v>
      </c>
      <c r="S64" s="168">
        <f t="shared" si="29"/>
        <v>0</v>
      </c>
      <c r="T64" s="168">
        <f t="shared" si="29"/>
        <v>0</v>
      </c>
      <c r="U64" s="168">
        <f t="shared" si="29"/>
        <v>0</v>
      </c>
      <c r="V64" s="168">
        <f t="shared" si="29"/>
        <v>0</v>
      </c>
      <c r="W64" s="168">
        <f t="shared" si="29"/>
        <v>0</v>
      </c>
      <c r="X64" s="168">
        <f t="shared" si="29"/>
        <v>0</v>
      </c>
      <c r="Y64" s="168">
        <f t="shared" si="29"/>
        <v>0</v>
      </c>
      <c r="Z64" s="168">
        <f t="shared" si="29"/>
        <v>0</v>
      </c>
      <c r="AA64" s="168">
        <f t="shared" si="29"/>
        <v>0</v>
      </c>
      <c r="AB64" s="168">
        <f t="shared" si="29"/>
        <v>0</v>
      </c>
      <c r="AC64" s="168">
        <f t="shared" si="29"/>
        <v>0</v>
      </c>
      <c r="AD64" s="168">
        <f t="shared" si="29"/>
        <v>0</v>
      </c>
      <c r="AE64" s="168">
        <f t="shared" si="29"/>
        <v>0</v>
      </c>
      <c r="AF64" s="168">
        <f t="shared" si="29"/>
        <v>0</v>
      </c>
      <c r="AG64" s="156"/>
      <c r="AH64" s="169"/>
      <c r="AI64" s="34">
        <f>SUM(B64:AF64)</f>
        <v>0</v>
      </c>
    </row>
    <row r="65" spans="1:35" s="155" customFormat="1" ht="12" hidden="1" outlineLevel="1">
      <c r="A65" s="25" t="s">
        <v>109</v>
      </c>
      <c r="B65" s="170">
        <f>IF(SUM(AF43-AF42)&gt;=0,SUM(AF43-AF42),0)</f>
        <v>125</v>
      </c>
      <c r="C65" s="170">
        <f>IF(SUM(B65-B64)&gt;=0,SUM(B65-B64),0)</f>
        <v>125</v>
      </c>
      <c r="D65" s="170">
        <f aca="true" t="shared" si="30" ref="D65:AF65">IF(SUM(C65-C64)&gt;=0,SUM(C65-C64),0)</f>
        <v>125</v>
      </c>
      <c r="E65" s="170">
        <f t="shared" si="30"/>
        <v>125</v>
      </c>
      <c r="F65" s="170">
        <f t="shared" si="30"/>
        <v>125</v>
      </c>
      <c r="G65" s="170">
        <f t="shared" si="30"/>
        <v>125</v>
      </c>
      <c r="H65" s="170">
        <f t="shared" si="30"/>
        <v>125</v>
      </c>
      <c r="I65" s="170">
        <f t="shared" si="30"/>
        <v>125</v>
      </c>
      <c r="J65" s="170">
        <f t="shared" si="30"/>
        <v>125</v>
      </c>
      <c r="K65" s="170">
        <f t="shared" si="30"/>
        <v>125</v>
      </c>
      <c r="L65" s="170">
        <f t="shared" si="30"/>
        <v>125</v>
      </c>
      <c r="M65" s="170">
        <f t="shared" si="30"/>
        <v>125</v>
      </c>
      <c r="N65" s="170">
        <f t="shared" si="30"/>
        <v>125</v>
      </c>
      <c r="O65" s="170">
        <f t="shared" si="30"/>
        <v>125</v>
      </c>
      <c r="P65" s="170">
        <f t="shared" si="30"/>
        <v>125</v>
      </c>
      <c r="Q65" s="170">
        <f t="shared" si="30"/>
        <v>125</v>
      </c>
      <c r="R65" s="170">
        <f t="shared" si="30"/>
        <v>125</v>
      </c>
      <c r="S65" s="170">
        <f t="shared" si="30"/>
        <v>125</v>
      </c>
      <c r="T65" s="170">
        <f t="shared" si="30"/>
        <v>125</v>
      </c>
      <c r="U65" s="170">
        <f t="shared" si="30"/>
        <v>125</v>
      </c>
      <c r="V65" s="170">
        <f t="shared" si="30"/>
        <v>125</v>
      </c>
      <c r="W65" s="170">
        <f t="shared" si="30"/>
        <v>125</v>
      </c>
      <c r="X65" s="170">
        <f t="shared" si="30"/>
        <v>125</v>
      </c>
      <c r="Y65" s="170">
        <f t="shared" si="30"/>
        <v>125</v>
      </c>
      <c r="Z65" s="170">
        <f t="shared" si="30"/>
        <v>125</v>
      </c>
      <c r="AA65" s="170">
        <f t="shared" si="30"/>
        <v>125</v>
      </c>
      <c r="AB65" s="170">
        <f t="shared" si="30"/>
        <v>125</v>
      </c>
      <c r="AC65" s="170">
        <f t="shared" si="30"/>
        <v>125</v>
      </c>
      <c r="AD65" s="170">
        <f t="shared" si="30"/>
        <v>125</v>
      </c>
      <c r="AE65" s="170">
        <f t="shared" si="30"/>
        <v>125</v>
      </c>
      <c r="AF65" s="170">
        <f t="shared" si="30"/>
        <v>125</v>
      </c>
      <c r="AG65" s="156"/>
      <c r="AH65" s="169"/>
      <c r="AI65" s="34"/>
    </row>
    <row r="66" spans="1:35" s="155" customFormat="1" ht="12" hidden="1" outlineLevel="1">
      <c r="A66" s="25" t="s">
        <v>111</v>
      </c>
      <c r="B66" s="170">
        <f aca="true" t="shared" si="31" ref="B66:AF66">IF(B65&gt;=B64,0,SUM(B64-B65))</f>
        <v>0</v>
      </c>
      <c r="C66" s="170">
        <f t="shared" si="31"/>
        <v>0</v>
      </c>
      <c r="D66" s="170">
        <f t="shared" si="31"/>
        <v>0</v>
      </c>
      <c r="E66" s="170">
        <f t="shared" si="31"/>
        <v>0</v>
      </c>
      <c r="F66" s="170">
        <f t="shared" si="31"/>
        <v>0</v>
      </c>
      <c r="G66" s="170">
        <f t="shared" si="31"/>
        <v>0</v>
      </c>
      <c r="H66" s="170">
        <f t="shared" si="31"/>
        <v>0</v>
      </c>
      <c r="I66" s="170">
        <f t="shared" si="31"/>
        <v>0</v>
      </c>
      <c r="J66" s="170">
        <f t="shared" si="31"/>
        <v>0</v>
      </c>
      <c r="K66" s="170">
        <f t="shared" si="31"/>
        <v>0</v>
      </c>
      <c r="L66" s="170">
        <f t="shared" si="31"/>
        <v>0</v>
      </c>
      <c r="M66" s="170">
        <f t="shared" si="31"/>
        <v>0</v>
      </c>
      <c r="N66" s="170">
        <f t="shared" si="31"/>
        <v>0</v>
      </c>
      <c r="O66" s="170">
        <f t="shared" si="31"/>
        <v>0</v>
      </c>
      <c r="P66" s="170">
        <f t="shared" si="31"/>
        <v>0</v>
      </c>
      <c r="Q66" s="170">
        <f t="shared" si="31"/>
        <v>0</v>
      </c>
      <c r="R66" s="170">
        <f t="shared" si="31"/>
        <v>0</v>
      </c>
      <c r="S66" s="170">
        <f t="shared" si="31"/>
        <v>0</v>
      </c>
      <c r="T66" s="170">
        <f t="shared" si="31"/>
        <v>0</v>
      </c>
      <c r="U66" s="170">
        <f t="shared" si="31"/>
        <v>0</v>
      </c>
      <c r="V66" s="170">
        <f t="shared" si="31"/>
        <v>0</v>
      </c>
      <c r="W66" s="170">
        <f t="shared" si="31"/>
        <v>0</v>
      </c>
      <c r="X66" s="170">
        <f t="shared" si="31"/>
        <v>0</v>
      </c>
      <c r="Y66" s="170">
        <f t="shared" si="31"/>
        <v>0</v>
      </c>
      <c r="Z66" s="170">
        <f t="shared" si="31"/>
        <v>0</v>
      </c>
      <c r="AA66" s="170">
        <f t="shared" si="31"/>
        <v>0</v>
      </c>
      <c r="AB66" s="170">
        <f t="shared" si="31"/>
        <v>0</v>
      </c>
      <c r="AC66" s="170">
        <f t="shared" si="31"/>
        <v>0</v>
      </c>
      <c r="AD66" s="170">
        <f t="shared" si="31"/>
        <v>0</v>
      </c>
      <c r="AE66" s="170">
        <f t="shared" si="31"/>
        <v>0</v>
      </c>
      <c r="AF66" s="170">
        <f t="shared" si="31"/>
        <v>0</v>
      </c>
      <c r="AG66" s="156"/>
      <c r="AH66" s="169"/>
      <c r="AI66" s="34">
        <f>SUM(B66:AF66)</f>
        <v>0</v>
      </c>
    </row>
    <row r="67" spans="1:35" s="106" customFormat="1" ht="12" hidden="1" outlineLevel="1">
      <c r="A67" s="25" t="s">
        <v>38</v>
      </c>
      <c r="B67" s="37">
        <f>IF(B54&gt;0,IF(B66/B54&lt;=24,B66*$AM$4,B54*12),0)</f>
        <v>0</v>
      </c>
      <c r="C67" s="37">
        <f aca="true" t="shared" si="32" ref="C67:AF67">IF(C54&gt;0,IF(C66/C54&lt;=24,C66*$AM$4,C54*12),0)</f>
        <v>0</v>
      </c>
      <c r="D67" s="37">
        <f t="shared" si="32"/>
        <v>0</v>
      </c>
      <c r="E67" s="37">
        <f t="shared" si="32"/>
        <v>0</v>
      </c>
      <c r="F67" s="37">
        <f t="shared" si="32"/>
        <v>0</v>
      </c>
      <c r="G67" s="37">
        <f t="shared" si="32"/>
        <v>0</v>
      </c>
      <c r="H67" s="37">
        <f t="shared" si="32"/>
        <v>0</v>
      </c>
      <c r="I67" s="37">
        <f t="shared" si="32"/>
        <v>0</v>
      </c>
      <c r="J67" s="37">
        <f t="shared" si="32"/>
        <v>0</v>
      </c>
      <c r="K67" s="37">
        <f t="shared" si="32"/>
        <v>0</v>
      </c>
      <c r="L67" s="37">
        <f t="shared" si="32"/>
        <v>0</v>
      </c>
      <c r="M67" s="37">
        <f t="shared" si="32"/>
        <v>0</v>
      </c>
      <c r="N67" s="37">
        <f t="shared" si="32"/>
        <v>0</v>
      </c>
      <c r="O67" s="37">
        <f t="shared" si="32"/>
        <v>0</v>
      </c>
      <c r="P67" s="37">
        <f t="shared" si="32"/>
        <v>0</v>
      </c>
      <c r="Q67" s="37">
        <f t="shared" si="32"/>
        <v>0</v>
      </c>
      <c r="R67" s="37">
        <f t="shared" si="32"/>
        <v>0</v>
      </c>
      <c r="S67" s="37">
        <f t="shared" si="32"/>
        <v>0</v>
      </c>
      <c r="T67" s="37">
        <f t="shared" si="32"/>
        <v>0</v>
      </c>
      <c r="U67" s="37">
        <f t="shared" si="32"/>
        <v>0</v>
      </c>
      <c r="V67" s="37">
        <f t="shared" si="32"/>
        <v>0</v>
      </c>
      <c r="W67" s="37">
        <f t="shared" si="32"/>
        <v>0</v>
      </c>
      <c r="X67" s="37">
        <f t="shared" si="32"/>
        <v>0</v>
      </c>
      <c r="Y67" s="37">
        <f t="shared" si="32"/>
        <v>0</v>
      </c>
      <c r="Z67" s="37">
        <f t="shared" si="32"/>
        <v>0</v>
      </c>
      <c r="AA67" s="37">
        <f t="shared" si="32"/>
        <v>0</v>
      </c>
      <c r="AB67" s="37">
        <f t="shared" si="32"/>
        <v>0</v>
      </c>
      <c r="AC67" s="37">
        <f t="shared" si="32"/>
        <v>0</v>
      </c>
      <c r="AD67" s="37">
        <f t="shared" si="32"/>
        <v>0</v>
      </c>
      <c r="AE67" s="37">
        <f t="shared" si="32"/>
        <v>0</v>
      </c>
      <c r="AF67" s="37">
        <f t="shared" si="32"/>
        <v>0</v>
      </c>
      <c r="AG67" s="187"/>
      <c r="AH67" s="188"/>
      <c r="AI67" s="34">
        <f>IF(SUM(B67:AF67)&lt;=100,SUM(B67:AF67),100)</f>
        <v>0</v>
      </c>
    </row>
    <row r="68" spans="2:35" s="8" customFormat="1" ht="6" customHeight="1" collapsed="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32"/>
      <c r="AF68" s="32"/>
      <c r="AG68" s="19"/>
      <c r="AH68" s="20"/>
      <c r="AI68" s="23"/>
    </row>
    <row r="69" spans="10:35" ht="12.75">
      <c r="J69" s="12"/>
      <c r="K69" s="12"/>
      <c r="L69" s="12"/>
      <c r="M69" s="12"/>
      <c r="N69" s="12"/>
      <c r="O69" s="12"/>
      <c r="P69" s="12"/>
      <c r="Q69" s="12"/>
      <c r="R69" s="12"/>
      <c r="S69" s="12"/>
      <c r="T69" s="12"/>
      <c r="U69" s="12"/>
      <c r="V69" s="12"/>
      <c r="W69" s="146" t="s">
        <v>48</v>
      </c>
      <c r="X69" s="44"/>
      <c r="Y69" s="43"/>
      <c r="Z69" s="43"/>
      <c r="AA69" s="43"/>
      <c r="AB69" s="43"/>
      <c r="AC69" s="43"/>
      <c r="AD69" s="43"/>
      <c r="AE69" s="43"/>
      <c r="AF69" s="70"/>
      <c r="AG69" s="70"/>
      <c r="AH69" s="69"/>
      <c r="AI69" s="38">
        <f>AI64</f>
        <v>0</v>
      </c>
    </row>
    <row r="70" spans="1:36" ht="12.75">
      <c r="A70" s="7" t="s">
        <v>44</v>
      </c>
      <c r="D70" s="292"/>
      <c r="E70" s="292"/>
      <c r="F70" s="292"/>
      <c r="G70" s="292"/>
      <c r="H70" s="292"/>
      <c r="I70" s="292"/>
      <c r="J70" s="292"/>
      <c r="K70" s="292"/>
      <c r="L70" s="292"/>
      <c r="M70" s="292"/>
      <c r="N70" s="292"/>
      <c r="O70" s="292"/>
      <c r="P70" s="292"/>
      <c r="Q70" s="292"/>
      <c r="R70" s="292"/>
      <c r="S70" s="292"/>
      <c r="T70" s="292"/>
      <c r="U70" s="292"/>
      <c r="V70" s="292"/>
      <c r="W70" s="146" t="s">
        <v>162</v>
      </c>
      <c r="X70" s="44"/>
      <c r="Y70" s="43"/>
      <c r="Z70" s="43"/>
      <c r="AA70" s="43"/>
      <c r="AB70" s="43"/>
      <c r="AC70" s="43"/>
      <c r="AD70" s="43"/>
      <c r="AE70" s="43"/>
      <c r="AF70" s="70"/>
      <c r="AG70" s="224">
        <f>IF((AI70+AI48)&gt;0,AI70/(AI70+AI48),0)</f>
        <v>0</v>
      </c>
      <c r="AH70" s="223">
        <f>AI75*AG70</f>
        <v>0</v>
      </c>
      <c r="AI70" s="35">
        <f>IF(AI67&lt;=AL4,AI67,AL4)</f>
        <v>0</v>
      </c>
      <c r="AJ70" s="148"/>
    </row>
    <row r="71" spans="1:35" ht="12.75">
      <c r="A71" s="7" t="s">
        <v>45</v>
      </c>
      <c r="B71" s="12"/>
      <c r="C71" s="12"/>
      <c r="D71" s="289"/>
      <c r="E71" s="289"/>
      <c r="F71" s="289"/>
      <c r="G71" s="289"/>
      <c r="H71" s="289"/>
      <c r="I71" s="289"/>
      <c r="J71" s="289"/>
      <c r="K71" s="289"/>
      <c r="L71" s="289"/>
      <c r="M71" s="289"/>
      <c r="N71" s="289"/>
      <c r="O71" s="289"/>
      <c r="P71" s="289"/>
      <c r="Q71" s="289"/>
      <c r="R71" s="289"/>
      <c r="S71" s="289"/>
      <c r="T71" s="289"/>
      <c r="U71" s="289"/>
      <c r="V71" s="289"/>
      <c r="W71" s="146" t="s">
        <v>39</v>
      </c>
      <c r="X71" s="44"/>
      <c r="Y71" s="43"/>
      <c r="Z71" s="43"/>
      <c r="AA71" s="43"/>
      <c r="AB71" s="43"/>
      <c r="AC71" s="43"/>
      <c r="AD71" s="43"/>
      <c r="AE71" s="43"/>
      <c r="AF71" s="70"/>
      <c r="AG71" s="70"/>
      <c r="AH71" s="69"/>
      <c r="AI71" s="35">
        <f>AI69-AI70</f>
        <v>0</v>
      </c>
    </row>
    <row r="72" spans="24:35" ht="5.25" customHeight="1">
      <c r="X72" s="147"/>
      <c r="Y72" s="45"/>
      <c r="Z72" s="45"/>
      <c r="AA72" s="45"/>
      <c r="AB72" s="41"/>
      <c r="AC72" s="41"/>
      <c r="AD72" s="41"/>
      <c r="AE72" s="41"/>
      <c r="AI72" s="24"/>
    </row>
    <row r="73" spans="19:35" ht="12.75">
      <c r="S73" s="9" t="s">
        <v>32</v>
      </c>
      <c r="W73" s="171" t="s">
        <v>56</v>
      </c>
      <c r="X73" s="149"/>
      <c r="Y73" s="172"/>
      <c r="Z73" s="172"/>
      <c r="AA73" s="172"/>
      <c r="AB73" s="172"/>
      <c r="AC73" s="172"/>
      <c r="AD73" s="172"/>
      <c r="AE73" s="172"/>
      <c r="AF73" s="173"/>
      <c r="AG73" s="173"/>
      <c r="AH73" s="174"/>
      <c r="AI73" s="182">
        <f>AI47+AI69</f>
        <v>0</v>
      </c>
    </row>
    <row r="74" spans="23:35" ht="12.75">
      <c r="W74" s="179" t="s">
        <v>114</v>
      </c>
      <c r="X74" s="180"/>
      <c r="Y74" s="180"/>
      <c r="Z74" s="180"/>
      <c r="AA74" s="180"/>
      <c r="AB74" s="180"/>
      <c r="AC74" s="180"/>
      <c r="AD74" s="180"/>
      <c r="AE74" s="180"/>
      <c r="AF74" s="180"/>
      <c r="AG74" s="180"/>
      <c r="AH74" s="181"/>
      <c r="AI74" s="189">
        <v>125</v>
      </c>
    </row>
    <row r="75" spans="23:35" ht="12.75">
      <c r="W75" s="175" t="s">
        <v>163</v>
      </c>
      <c r="X75" s="150"/>
      <c r="Y75" s="176"/>
      <c r="Z75" s="176"/>
      <c r="AA75" s="176"/>
      <c r="AB75" s="176"/>
      <c r="AC75" s="176"/>
      <c r="AD75" s="176"/>
      <c r="AE75" s="176"/>
      <c r="AF75" s="177"/>
      <c r="AG75" s="177"/>
      <c r="AH75" s="178"/>
      <c r="AI75" s="183">
        <f>IF(SUM(AI48+AI70)&lt;=AL4,SUM(AI48+AI70),AL4)</f>
        <v>0</v>
      </c>
    </row>
    <row r="76" spans="23:35" ht="12.75">
      <c r="W76" s="146" t="s">
        <v>39</v>
      </c>
      <c r="X76" s="44"/>
      <c r="Y76" s="43"/>
      <c r="Z76" s="43"/>
      <c r="AA76" s="43"/>
      <c r="AB76" s="43"/>
      <c r="AC76" s="43"/>
      <c r="AD76" s="43"/>
      <c r="AE76" s="43"/>
      <c r="AF76" s="70"/>
      <c r="AG76" s="70"/>
      <c r="AH76" s="69"/>
      <c r="AI76" s="38">
        <f>AI73-AI75</f>
        <v>0</v>
      </c>
    </row>
    <row r="77" spans="1:35" ht="15">
      <c r="A77" s="15"/>
      <c r="W77" s="171" t="s">
        <v>58</v>
      </c>
      <c r="X77" s="149"/>
      <c r="Y77" s="172"/>
      <c r="Z77" s="172"/>
      <c r="AA77" s="172"/>
      <c r="AB77" s="172"/>
      <c r="AC77" s="236"/>
      <c r="AD77" s="172" t="s">
        <v>59</v>
      </c>
      <c r="AE77" s="172"/>
      <c r="AF77" s="173"/>
      <c r="AG77" s="173"/>
      <c r="AH77" s="174"/>
      <c r="AI77" s="182">
        <f>AI76*AC77/100</f>
        <v>0</v>
      </c>
    </row>
    <row r="78" spans="1:35" ht="15">
      <c r="A78" s="15"/>
      <c r="W78" s="237" t="s">
        <v>157</v>
      </c>
      <c r="X78" s="237"/>
      <c r="Y78" s="237"/>
      <c r="Z78" s="237"/>
      <c r="AA78" s="237"/>
      <c r="AB78" s="237"/>
      <c r="AC78" s="237"/>
      <c r="AD78" s="237"/>
      <c r="AE78" s="237"/>
      <c r="AF78" s="237"/>
      <c r="AG78" s="237"/>
      <c r="AH78" s="237"/>
      <c r="AI78" s="238" t="s">
        <v>159</v>
      </c>
    </row>
    <row r="79" ht="15">
      <c r="A79" s="15"/>
    </row>
    <row r="80" ht="15">
      <c r="A80" s="15"/>
    </row>
    <row r="81" ht="12.75"/>
    <row r="82" ht="12.75"/>
    <row r="83" ht="15">
      <c r="A83" s="15"/>
    </row>
    <row r="84" spans="1:35" ht="15">
      <c r="A84" s="71"/>
      <c r="B84" s="71"/>
      <c r="C84" s="71"/>
      <c r="D84" s="71"/>
      <c r="E84" s="71"/>
      <c r="F84" s="71"/>
      <c r="G84" s="71"/>
      <c r="H84" s="71"/>
      <c r="I84" s="71"/>
      <c r="J84" s="71"/>
      <c r="K84" s="71"/>
      <c r="L84" s="71"/>
      <c r="M84" s="71"/>
      <c r="N84" s="71"/>
      <c r="O84" s="71"/>
      <c r="P84" s="71"/>
      <c r="R84" s="76"/>
      <c r="S84" s="89" t="s">
        <v>61</v>
      </c>
      <c r="T84" s="77"/>
      <c r="U84" s="77"/>
      <c r="V84" s="77"/>
      <c r="W84" s="77"/>
      <c r="X84" s="77"/>
      <c r="Y84" s="77"/>
      <c r="Z84" s="77"/>
      <c r="AA84" s="77"/>
      <c r="AB84" s="77"/>
      <c r="AC84" s="77"/>
      <c r="AD84" s="77"/>
      <c r="AE84" s="78"/>
      <c r="AF84" s="78"/>
      <c r="AG84" s="78"/>
      <c r="AH84" s="78"/>
      <c r="AI84" s="79"/>
    </row>
    <row r="85" spans="1:35" ht="15">
      <c r="A85" s="15"/>
      <c r="B85" s="10" t="s">
        <v>30</v>
      </c>
      <c r="C85" s="15"/>
      <c r="D85" s="15"/>
      <c r="E85" s="15"/>
      <c r="F85" s="90" t="s">
        <v>62</v>
      </c>
      <c r="G85" s="15"/>
      <c r="H85" s="15"/>
      <c r="I85" s="15"/>
      <c r="J85" s="15"/>
      <c r="K85" s="15"/>
      <c r="L85" s="15"/>
      <c r="M85" s="15"/>
      <c r="N85" s="15"/>
      <c r="O85" s="15"/>
      <c r="P85" s="15"/>
      <c r="R85" s="86"/>
      <c r="S85" s="290"/>
      <c r="T85" s="290"/>
      <c r="U85" s="290"/>
      <c r="V85" s="290"/>
      <c r="W85" s="290"/>
      <c r="X85" s="12"/>
      <c r="Y85" s="291"/>
      <c r="Z85" s="291"/>
      <c r="AA85" s="291"/>
      <c r="AB85" s="291"/>
      <c r="AC85" s="291"/>
      <c r="AD85" s="291"/>
      <c r="AE85" s="291"/>
      <c r="AF85" s="291"/>
      <c r="AG85" s="291"/>
      <c r="AH85" s="291"/>
      <c r="AI85" s="81"/>
    </row>
    <row r="86" spans="1:35" ht="15">
      <c r="A86" s="184"/>
      <c r="B86" s="185"/>
      <c r="C86" s="184"/>
      <c r="D86" s="184"/>
      <c r="E86" s="184"/>
      <c r="F86" s="186"/>
      <c r="G86" s="184"/>
      <c r="H86" s="184"/>
      <c r="I86" s="184"/>
      <c r="J86" s="184"/>
      <c r="K86" s="184"/>
      <c r="L86" s="184"/>
      <c r="M86" s="184"/>
      <c r="N86" s="184"/>
      <c r="O86" s="184"/>
      <c r="P86" s="184"/>
      <c r="Q86" s="16"/>
      <c r="R86" s="87"/>
      <c r="S86" s="287"/>
      <c r="T86" s="287"/>
      <c r="U86" s="287"/>
      <c r="V86" s="287"/>
      <c r="W86" s="287"/>
      <c r="X86" s="16"/>
      <c r="Y86" s="288"/>
      <c r="Z86" s="288"/>
      <c r="AA86" s="288"/>
      <c r="AB86" s="288"/>
      <c r="AC86" s="288"/>
      <c r="AD86" s="288"/>
      <c r="AE86" s="288"/>
      <c r="AF86" s="288"/>
      <c r="AG86" s="288"/>
      <c r="AH86" s="288"/>
      <c r="AI86" s="88"/>
    </row>
    <row r="87" spans="1:35" ht="15">
      <c r="A87" s="286" t="s">
        <v>112</v>
      </c>
      <c r="B87" s="286"/>
      <c r="C87" s="286"/>
      <c r="D87" s="286"/>
      <c r="E87" s="286"/>
      <c r="F87" s="286"/>
      <c r="G87" s="286"/>
      <c r="H87" s="286"/>
      <c r="I87" s="286"/>
      <c r="J87" s="286"/>
      <c r="K87" s="286"/>
      <c r="L87" s="286"/>
      <c r="M87" s="286"/>
      <c r="N87" s="286"/>
      <c r="O87" s="286"/>
      <c r="P87" s="286"/>
      <c r="Q87" s="15"/>
      <c r="R87" s="86"/>
      <c r="S87" s="16"/>
      <c r="T87" s="16"/>
      <c r="U87" s="11" t="s">
        <v>30</v>
      </c>
      <c r="V87" s="16"/>
      <c r="W87" s="16"/>
      <c r="X87" s="16"/>
      <c r="Y87" s="13"/>
      <c r="Z87" s="16"/>
      <c r="AA87" s="16"/>
      <c r="AB87" s="16"/>
      <c r="AC87" s="13" t="s">
        <v>60</v>
      </c>
      <c r="AD87" s="16"/>
      <c r="AE87" s="7"/>
      <c r="AF87" s="16"/>
      <c r="AG87" s="7"/>
      <c r="AH87" s="16"/>
      <c r="AI87" s="88"/>
    </row>
    <row r="88" spans="1:35" ht="12.75">
      <c r="A88" s="76"/>
      <c r="B88" s="77"/>
      <c r="C88" s="77"/>
      <c r="D88" s="77"/>
      <c r="E88" s="77"/>
      <c r="F88" s="77"/>
      <c r="G88" s="77"/>
      <c r="H88" s="77"/>
      <c r="I88" s="77"/>
      <c r="J88" s="77"/>
      <c r="K88" s="77"/>
      <c r="L88" s="77"/>
      <c r="M88" s="77"/>
      <c r="N88" s="77"/>
      <c r="O88" s="77"/>
      <c r="P88" s="77"/>
      <c r="Q88" s="77"/>
      <c r="R88" s="12"/>
      <c r="S88" s="12"/>
      <c r="T88" s="12"/>
      <c r="U88" s="12"/>
      <c r="V88" s="12"/>
      <c r="W88" s="12"/>
      <c r="X88" s="12"/>
      <c r="Y88" s="12"/>
      <c r="Z88" s="12"/>
      <c r="AA88" s="12"/>
      <c r="AB88" s="12"/>
      <c r="AC88" s="12"/>
      <c r="AD88" s="12"/>
      <c r="AE88" s="11"/>
      <c r="AF88" s="11"/>
      <c r="AG88" s="11"/>
      <c r="AH88" s="11"/>
      <c r="AI88" s="81"/>
    </row>
    <row r="89" spans="1:35" s="10" customFormat="1" ht="12.75">
      <c r="A89" s="80" t="s">
        <v>51</v>
      </c>
      <c r="B89" s="11"/>
      <c r="C89" s="11"/>
      <c r="D89" s="11"/>
      <c r="E89" s="11"/>
      <c r="F89" s="11"/>
      <c r="G89" s="11"/>
      <c r="H89" s="11"/>
      <c r="I89" s="11"/>
      <c r="J89" s="11"/>
      <c r="K89" s="11"/>
      <c r="L89" s="11"/>
      <c r="M89" s="11"/>
      <c r="N89" s="11"/>
      <c r="O89" s="11"/>
      <c r="P89" s="11"/>
      <c r="Q89" s="11"/>
      <c r="R89" s="11"/>
      <c r="S89" s="11"/>
      <c r="T89" s="11"/>
      <c r="U89" s="72"/>
      <c r="V89" s="11" t="s">
        <v>54</v>
      </c>
      <c r="W89" s="11"/>
      <c r="X89" s="11"/>
      <c r="Y89" s="72"/>
      <c r="Z89" s="11" t="s">
        <v>53</v>
      </c>
      <c r="AA89" s="11"/>
      <c r="AB89" s="11"/>
      <c r="AC89" s="11"/>
      <c r="AD89" s="11"/>
      <c r="AE89" s="11"/>
      <c r="AF89" s="11"/>
      <c r="AG89" s="11"/>
      <c r="AH89" s="11"/>
      <c r="AI89" s="81"/>
    </row>
    <row r="90" spans="1:35" s="10" customFormat="1" ht="12.75">
      <c r="A90" s="80" t="s">
        <v>52</v>
      </c>
      <c r="B90" s="11"/>
      <c r="C90" s="11"/>
      <c r="D90" s="11"/>
      <c r="E90" s="11"/>
      <c r="F90" s="11"/>
      <c r="G90" s="11"/>
      <c r="H90" s="11"/>
      <c r="I90" s="17"/>
      <c r="J90" s="11"/>
      <c r="K90" s="17"/>
      <c r="L90" s="11"/>
      <c r="M90" s="11"/>
      <c r="N90" s="11"/>
      <c r="O90" s="11"/>
      <c r="P90" s="11"/>
      <c r="Q90" s="11"/>
      <c r="R90" s="11"/>
      <c r="S90" s="11"/>
      <c r="T90" s="11"/>
      <c r="U90" s="72"/>
      <c r="V90" s="11" t="s">
        <v>54</v>
      </c>
      <c r="W90" s="11"/>
      <c r="X90" s="11"/>
      <c r="Y90" s="72"/>
      <c r="Z90" s="11" t="s">
        <v>53</v>
      </c>
      <c r="AA90" s="11"/>
      <c r="AB90" s="11"/>
      <c r="AC90" s="11"/>
      <c r="AD90" s="11"/>
      <c r="AE90" s="11"/>
      <c r="AF90" s="11"/>
      <c r="AG90" s="11"/>
      <c r="AH90" s="11"/>
      <c r="AI90" s="81"/>
    </row>
    <row r="91" spans="1:35" s="10" customFormat="1" ht="12.75">
      <c r="A91" s="104" t="s">
        <v>101</v>
      </c>
      <c r="B91" s="74"/>
      <c r="C91" s="74"/>
      <c r="D91" s="74"/>
      <c r="E91" s="74"/>
      <c r="F91" s="74"/>
      <c r="G91" s="11"/>
      <c r="H91" s="11"/>
      <c r="I91" s="17"/>
      <c r="J91" s="11"/>
      <c r="K91" s="17"/>
      <c r="L91" s="11"/>
      <c r="M91" s="11"/>
      <c r="N91" s="11"/>
      <c r="O91" s="11"/>
      <c r="P91" s="11"/>
      <c r="Q91" s="11"/>
      <c r="R91" s="11"/>
      <c r="S91" s="11"/>
      <c r="T91" s="11"/>
      <c r="U91" s="72"/>
      <c r="V91" s="11" t="s">
        <v>54</v>
      </c>
      <c r="W91" s="11"/>
      <c r="X91" s="11"/>
      <c r="Y91" s="72"/>
      <c r="Z91" s="11" t="s">
        <v>53</v>
      </c>
      <c r="AA91" s="11"/>
      <c r="AB91" s="11"/>
      <c r="AC91" s="11"/>
      <c r="AD91" s="11"/>
      <c r="AE91" s="11"/>
      <c r="AF91" s="11"/>
      <c r="AG91" s="11"/>
      <c r="AH91" s="11"/>
      <c r="AI91" s="81"/>
    </row>
    <row r="92" spans="1:35" ht="15">
      <c r="A92" s="82"/>
      <c r="B92" s="83"/>
      <c r="C92" s="83"/>
      <c r="D92" s="83"/>
      <c r="E92" s="83"/>
      <c r="F92" s="83"/>
      <c r="G92" s="83"/>
      <c r="H92" s="83"/>
      <c r="I92" s="84"/>
      <c r="J92" s="83"/>
      <c r="K92" s="84"/>
      <c r="L92" s="83"/>
      <c r="M92" s="83"/>
      <c r="N92" s="83"/>
      <c r="O92" s="83"/>
      <c r="P92" s="83"/>
      <c r="Q92" s="83"/>
      <c r="R92" s="83"/>
      <c r="S92" s="83"/>
      <c r="T92" s="83"/>
      <c r="U92" s="83"/>
      <c r="V92" s="83"/>
      <c r="W92" s="83"/>
      <c r="X92" s="83"/>
      <c r="Y92" s="83"/>
      <c r="Z92" s="83"/>
      <c r="AA92" s="83"/>
      <c r="AB92" s="83"/>
      <c r="AC92" s="83"/>
      <c r="AD92" s="83"/>
      <c r="AE92" s="83"/>
      <c r="AF92" s="83"/>
      <c r="AG92" s="83"/>
      <c r="AH92" s="83"/>
      <c r="AI92" s="85"/>
    </row>
    <row r="93" spans="1:4" s="233" customFormat="1" ht="9.75">
      <c r="A93" s="232"/>
      <c r="C93" s="234"/>
      <c r="D93" s="235"/>
    </row>
    <row r="94" ht="12.75"/>
  </sheetData>
  <sheetProtection password="EE98" sheet="1"/>
  <mergeCells count="23">
    <mergeCell ref="AE4:AH4"/>
    <mergeCell ref="AE6:AH6"/>
    <mergeCell ref="P4:V4"/>
    <mergeCell ref="P2:V2"/>
    <mergeCell ref="P3:V3"/>
    <mergeCell ref="AE2:AH2"/>
    <mergeCell ref="AE3:AH3"/>
    <mergeCell ref="P5:V5"/>
    <mergeCell ref="D70:V70"/>
    <mergeCell ref="D48:V48"/>
    <mergeCell ref="AE7:AH7"/>
    <mergeCell ref="P7:V7"/>
    <mergeCell ref="D49:V49"/>
    <mergeCell ref="AE9:AH9"/>
    <mergeCell ref="AE10:AH10"/>
    <mergeCell ref="AE11:AH11"/>
    <mergeCell ref="S11:V11"/>
    <mergeCell ref="A87:P87"/>
    <mergeCell ref="S86:W86"/>
    <mergeCell ref="Y86:AH86"/>
    <mergeCell ref="D71:V71"/>
    <mergeCell ref="S85:W85"/>
    <mergeCell ref="Y85:AH85"/>
  </mergeCells>
  <conditionalFormatting sqref="AI78">
    <cfRule type="cellIs" priority="1" dxfId="1" operator="equal" stopIfTrue="1">
      <formula>$AK$2</formula>
    </cfRule>
  </conditionalFormatting>
  <dataValidations count="3">
    <dataValidation type="decimal" allowBlank="1" showInputMessage="1" showErrorMessage="1" sqref="B19:AF19 B34:AF34 B56:AF56">
      <formula1>0.01</formula1>
      <formula2>50</formula2>
    </dataValidation>
    <dataValidation type="decimal" allowBlank="1" showInputMessage="1" showErrorMessage="1" sqref="B21:AF21 B36:AF36">
      <formula1>0.01</formula1>
      <formula2>20</formula2>
    </dataValidation>
    <dataValidation type="list" allowBlank="1" showInputMessage="1" showErrorMessage="1" sqref="AI78">
      <formula1>$AK$2:$AK$3</formula1>
    </dataValidation>
  </dataValidations>
  <printOptions horizontalCentered="1"/>
  <pageMargins left="0.5118110236220472" right="0.5118110236220472" top="0.5118110236220472" bottom="0.5118110236220472" header="0.5118110236220472" footer="0.5118110236220472"/>
  <pageSetup fitToHeight="6"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dimension ref="A1:N42"/>
  <sheetViews>
    <sheetView showGridLines="0" zoomScale="98" zoomScaleNormal="98" zoomScalePageLayoutView="0" workbookViewId="0" topLeftCell="A1">
      <selection activeCell="Q19" sqref="Q19"/>
    </sheetView>
  </sheetViews>
  <sheetFormatPr defaultColWidth="11.421875" defaultRowHeight="12.75"/>
  <cols>
    <col min="1" max="1" width="5.140625" style="3" customWidth="1"/>
    <col min="2" max="2" width="2.57421875" style="3" customWidth="1"/>
    <col min="3" max="3" width="1.1484375" style="3" customWidth="1"/>
    <col min="4" max="4" width="12.28125" style="3" customWidth="1"/>
    <col min="5" max="5" width="3.8515625" style="3" customWidth="1"/>
    <col min="6" max="6" width="24.140625" style="3" customWidth="1"/>
    <col min="7" max="7" width="5.57421875" style="3" customWidth="1"/>
    <col min="8" max="8" width="11.57421875" style="3" customWidth="1"/>
    <col min="9" max="9" width="8.140625" style="3" customWidth="1"/>
    <col min="10" max="10" width="6.7109375" style="3" customWidth="1"/>
    <col min="11" max="11" width="21.421875" style="3" customWidth="1"/>
    <col min="12" max="12" width="6.00390625" style="3" customWidth="1"/>
    <col min="13" max="13" width="6.8515625" style="3" customWidth="1"/>
    <col min="14" max="14" width="20.28125" style="3" customWidth="1"/>
    <col min="15" max="16384" width="11.421875" style="3" customWidth="1"/>
  </cols>
  <sheetData>
    <row r="1" spans="7:14" ht="5.25" customHeight="1">
      <c r="G1" s="93"/>
      <c r="H1" s="94"/>
      <c r="J1" s="93"/>
      <c r="K1" s="89"/>
      <c r="L1" s="89"/>
      <c r="M1" s="89"/>
      <c r="N1" s="94"/>
    </row>
    <row r="2" spans="1:14" s="100" customFormat="1" ht="12">
      <c r="A2" s="269" t="s">
        <v>12</v>
      </c>
      <c r="B2" s="270"/>
      <c r="C2" s="270"/>
      <c r="D2" s="271"/>
      <c r="E2" s="271"/>
      <c r="F2" s="271"/>
      <c r="G2" s="298" t="s">
        <v>102</v>
      </c>
      <c r="H2" s="299"/>
      <c r="I2" s="271"/>
      <c r="J2" s="272" t="s">
        <v>24</v>
      </c>
      <c r="K2" s="271"/>
      <c r="L2" s="273"/>
      <c r="M2" s="273"/>
      <c r="N2" s="274"/>
    </row>
    <row r="3" spans="1:14" s="100" customFormat="1" ht="12">
      <c r="A3" s="103" t="s">
        <v>13</v>
      </c>
      <c r="B3" s="275"/>
      <c r="C3" s="275"/>
      <c r="D3" s="275"/>
      <c r="E3" s="275"/>
      <c r="F3" s="275"/>
      <c r="G3" s="103"/>
      <c r="H3" s="131"/>
      <c r="I3" s="275"/>
      <c r="J3" s="103" t="s">
        <v>25</v>
      </c>
      <c r="K3" s="275"/>
      <c r="L3" s="101"/>
      <c r="M3" s="101"/>
      <c r="N3" s="102"/>
    </row>
    <row r="4" spans="1:14" s="100" customFormat="1" ht="12">
      <c r="A4" s="103" t="s">
        <v>14</v>
      </c>
      <c r="B4" s="275"/>
      <c r="C4" s="275"/>
      <c r="D4" s="275"/>
      <c r="E4" s="275"/>
      <c r="F4" s="275"/>
      <c r="G4" s="103"/>
      <c r="H4" s="131"/>
      <c r="I4" s="275"/>
      <c r="J4" s="103"/>
      <c r="K4" s="275"/>
      <c r="L4" s="101"/>
      <c r="M4" s="101"/>
      <c r="N4" s="102"/>
    </row>
    <row r="5" spans="1:14" s="100" customFormat="1" ht="12">
      <c r="A5" s="103" t="s">
        <v>15</v>
      </c>
      <c r="B5" s="275"/>
      <c r="C5" s="275"/>
      <c r="D5" s="275"/>
      <c r="E5" s="275"/>
      <c r="F5" s="275"/>
      <c r="G5" s="132"/>
      <c r="H5" s="133"/>
      <c r="I5" s="275"/>
      <c r="J5" s="103"/>
      <c r="K5" s="275"/>
      <c r="L5" s="101"/>
      <c r="M5" s="101"/>
      <c r="N5" s="102"/>
    </row>
    <row r="6" spans="1:14" s="100" customFormat="1" ht="12">
      <c r="A6" s="103" t="s">
        <v>16</v>
      </c>
      <c r="B6" s="275"/>
      <c r="C6" s="275"/>
      <c r="D6" s="275"/>
      <c r="E6" s="275"/>
      <c r="F6" s="275"/>
      <c r="G6" s="275"/>
      <c r="H6" s="275"/>
      <c r="I6" s="275"/>
      <c r="J6" s="103" t="s">
        <v>20</v>
      </c>
      <c r="K6" s="275"/>
      <c r="L6" s="101"/>
      <c r="M6" s="101"/>
      <c r="N6" s="102"/>
    </row>
    <row r="7" spans="1:14" s="100" customFormat="1" ht="12">
      <c r="A7" s="103" t="s">
        <v>173</v>
      </c>
      <c r="B7" s="275"/>
      <c r="C7" s="275"/>
      <c r="D7" s="275"/>
      <c r="E7" s="275"/>
      <c r="F7" s="275"/>
      <c r="G7" s="275"/>
      <c r="H7" s="275"/>
      <c r="I7" s="275"/>
      <c r="J7" s="103" t="s">
        <v>21</v>
      </c>
      <c r="K7" s="275"/>
      <c r="L7" s="101"/>
      <c r="M7" s="101"/>
      <c r="N7" s="102"/>
    </row>
    <row r="8" spans="1:14" s="100" customFormat="1" ht="12">
      <c r="A8" s="103" t="s">
        <v>169</v>
      </c>
      <c r="B8" s="275"/>
      <c r="C8" s="275"/>
      <c r="D8" s="275"/>
      <c r="E8" s="275"/>
      <c r="F8" s="275"/>
      <c r="G8" s="275"/>
      <c r="H8" s="275"/>
      <c r="I8" s="275"/>
      <c r="J8" s="103"/>
      <c r="K8" s="275"/>
      <c r="L8" s="125"/>
      <c r="M8" s="125"/>
      <c r="N8" s="305"/>
    </row>
    <row r="9" spans="1:14" s="100" customFormat="1" ht="12">
      <c r="A9" s="103"/>
      <c r="B9" s="275"/>
      <c r="C9" s="275"/>
      <c r="D9" s="275"/>
      <c r="E9" s="275"/>
      <c r="F9" s="275"/>
      <c r="G9" s="275"/>
      <c r="H9" s="275"/>
      <c r="I9" s="275"/>
      <c r="J9" s="103" t="s">
        <v>174</v>
      </c>
      <c r="K9" s="275"/>
      <c r="L9" s="306"/>
      <c r="M9" s="306"/>
      <c r="N9" s="307"/>
    </row>
    <row r="10" spans="1:14" s="100" customFormat="1" ht="12">
      <c r="A10" s="263" t="s">
        <v>99</v>
      </c>
      <c r="B10" s="276"/>
      <c r="C10" s="276"/>
      <c r="D10" s="275"/>
      <c r="E10" s="275"/>
      <c r="F10" s="275"/>
      <c r="G10" s="275"/>
      <c r="H10" s="275"/>
      <c r="I10" s="275"/>
      <c r="J10" s="103" t="s">
        <v>175</v>
      </c>
      <c r="K10" s="275"/>
      <c r="L10" s="308"/>
      <c r="M10" s="308"/>
      <c r="N10" s="309"/>
    </row>
    <row r="11" spans="1:14" s="100" customFormat="1" ht="12">
      <c r="A11" s="263" t="s">
        <v>100</v>
      </c>
      <c r="B11" s="276"/>
      <c r="C11" s="276"/>
      <c r="D11" s="275"/>
      <c r="E11" s="275"/>
      <c r="F11" s="275"/>
      <c r="G11" s="275"/>
      <c r="H11" s="125"/>
      <c r="I11" s="275"/>
      <c r="J11" s="103" t="s">
        <v>26</v>
      </c>
      <c r="K11" s="275"/>
      <c r="L11" s="308"/>
      <c r="M11" s="308"/>
      <c r="N11" s="309"/>
    </row>
    <row r="12" spans="1:14" ht="5.25" customHeight="1">
      <c r="A12" s="256"/>
      <c r="B12" s="277"/>
      <c r="C12" s="277"/>
      <c r="D12" s="4"/>
      <c r="E12" s="4"/>
      <c r="F12" s="4"/>
      <c r="G12" s="4"/>
      <c r="H12" s="4"/>
      <c r="I12" s="4"/>
      <c r="J12" s="91"/>
      <c r="K12" s="92"/>
      <c r="L12" s="92"/>
      <c r="M12" s="92"/>
      <c r="N12" s="95"/>
    </row>
    <row r="13" spans="1:14" ht="5.25" customHeight="1">
      <c r="A13" s="104"/>
      <c r="B13" s="4"/>
      <c r="C13" s="4"/>
      <c r="D13" s="4"/>
      <c r="E13" s="4"/>
      <c r="F13" s="4"/>
      <c r="G13" s="4"/>
      <c r="H13" s="4"/>
      <c r="I13" s="4"/>
      <c r="J13" s="4"/>
      <c r="K13" s="4"/>
      <c r="L13" s="4"/>
      <c r="M13" s="4"/>
      <c r="N13" s="278"/>
    </row>
    <row r="14" spans="1:14" ht="12.75">
      <c r="A14" s="1" t="s">
        <v>4</v>
      </c>
      <c r="B14" s="5" t="s">
        <v>5</v>
      </c>
      <c r="C14" s="5"/>
      <c r="D14" s="5"/>
      <c r="E14" s="2"/>
      <c r="F14" s="1" t="s">
        <v>6</v>
      </c>
      <c r="G14" s="2" t="s">
        <v>7</v>
      </c>
      <c r="H14" s="5"/>
      <c r="I14" s="2"/>
      <c r="J14" s="1" t="s">
        <v>9</v>
      </c>
      <c r="K14" s="1" t="s">
        <v>8</v>
      </c>
      <c r="L14" s="98" t="s">
        <v>10</v>
      </c>
      <c r="M14" s="2"/>
      <c r="N14" s="1" t="s">
        <v>11</v>
      </c>
    </row>
    <row r="15" spans="1:14" s="100" customFormat="1" ht="15" customHeight="1">
      <c r="A15" s="126">
        <f>ROW()-14</f>
        <v>1</v>
      </c>
      <c r="B15" s="127"/>
      <c r="C15" s="128"/>
      <c r="D15" s="128"/>
      <c r="E15" s="129"/>
      <c r="F15" s="130"/>
      <c r="G15" s="127"/>
      <c r="H15" s="128"/>
      <c r="I15" s="129"/>
      <c r="J15" s="130"/>
      <c r="K15" s="130"/>
      <c r="L15" s="127"/>
      <c r="M15" s="129"/>
      <c r="N15" s="126"/>
    </row>
    <row r="16" spans="1:14" s="100" customFormat="1" ht="15" customHeight="1">
      <c r="A16" s="126">
        <f aca="true" t="shared" si="0" ref="A16:A26">ROW()-14</f>
        <v>2</v>
      </c>
      <c r="B16" s="127"/>
      <c r="C16" s="128"/>
      <c r="D16" s="128"/>
      <c r="E16" s="129"/>
      <c r="F16" s="130"/>
      <c r="G16" s="127"/>
      <c r="H16" s="128"/>
      <c r="I16" s="129"/>
      <c r="J16" s="130"/>
      <c r="K16" s="130"/>
      <c r="L16" s="127"/>
      <c r="M16" s="129"/>
      <c r="N16" s="126"/>
    </row>
    <row r="17" spans="1:14" s="100" customFormat="1" ht="15" customHeight="1">
      <c r="A17" s="126">
        <f t="shared" si="0"/>
        <v>3</v>
      </c>
      <c r="B17" s="127"/>
      <c r="C17" s="128"/>
      <c r="D17" s="128"/>
      <c r="E17" s="129"/>
      <c r="F17" s="130"/>
      <c r="G17" s="127"/>
      <c r="H17" s="128"/>
      <c r="I17" s="129"/>
      <c r="J17" s="130"/>
      <c r="K17" s="130"/>
      <c r="L17" s="127"/>
      <c r="M17" s="129"/>
      <c r="N17" s="126"/>
    </row>
    <row r="18" spans="1:14" s="100" customFormat="1" ht="15" customHeight="1">
      <c r="A18" s="126">
        <f t="shared" si="0"/>
        <v>4</v>
      </c>
      <c r="B18" s="127"/>
      <c r="C18" s="128"/>
      <c r="D18" s="128"/>
      <c r="E18" s="129"/>
      <c r="F18" s="130"/>
      <c r="G18" s="127"/>
      <c r="H18" s="128"/>
      <c r="I18" s="129"/>
      <c r="J18" s="130"/>
      <c r="K18" s="130"/>
      <c r="L18" s="127"/>
      <c r="M18" s="129"/>
      <c r="N18" s="126"/>
    </row>
    <row r="19" spans="1:14" s="100" customFormat="1" ht="15" customHeight="1">
      <c r="A19" s="126">
        <f t="shared" si="0"/>
        <v>5</v>
      </c>
      <c r="B19" s="127"/>
      <c r="C19" s="128"/>
      <c r="D19" s="128"/>
      <c r="E19" s="129"/>
      <c r="F19" s="130"/>
      <c r="G19" s="127"/>
      <c r="H19" s="128"/>
      <c r="I19" s="129"/>
      <c r="J19" s="130"/>
      <c r="K19" s="130"/>
      <c r="L19" s="127"/>
      <c r="M19" s="129"/>
      <c r="N19" s="126"/>
    </row>
    <row r="20" spans="1:14" s="100" customFormat="1" ht="15" customHeight="1">
      <c r="A20" s="126">
        <f t="shared" si="0"/>
        <v>6</v>
      </c>
      <c r="B20" s="127"/>
      <c r="C20" s="128"/>
      <c r="D20" s="128"/>
      <c r="E20" s="129"/>
      <c r="F20" s="130"/>
      <c r="G20" s="127"/>
      <c r="H20" s="128"/>
      <c r="I20" s="129"/>
      <c r="J20" s="130"/>
      <c r="K20" s="130"/>
      <c r="L20" s="127"/>
      <c r="M20" s="129"/>
      <c r="N20" s="126"/>
    </row>
    <row r="21" spans="1:14" s="100" customFormat="1" ht="15" customHeight="1">
      <c r="A21" s="126">
        <f t="shared" si="0"/>
        <v>7</v>
      </c>
      <c r="B21" s="127"/>
      <c r="C21" s="128"/>
      <c r="D21" s="128"/>
      <c r="E21" s="129"/>
      <c r="F21" s="130"/>
      <c r="G21" s="127"/>
      <c r="H21" s="128"/>
      <c r="I21" s="129"/>
      <c r="J21" s="130"/>
      <c r="K21" s="130"/>
      <c r="L21" s="127"/>
      <c r="M21" s="129"/>
      <c r="N21" s="126"/>
    </row>
    <row r="22" spans="1:14" s="100" customFormat="1" ht="15" customHeight="1">
      <c r="A22" s="126">
        <f t="shared" si="0"/>
        <v>8</v>
      </c>
      <c r="B22" s="127"/>
      <c r="C22" s="128"/>
      <c r="D22" s="128"/>
      <c r="E22" s="129"/>
      <c r="F22" s="130"/>
      <c r="G22" s="127"/>
      <c r="H22" s="128"/>
      <c r="I22" s="129"/>
      <c r="J22" s="130"/>
      <c r="K22" s="130"/>
      <c r="L22" s="127"/>
      <c r="M22" s="129"/>
      <c r="N22" s="126"/>
    </row>
    <row r="23" spans="1:14" s="100" customFormat="1" ht="15" customHeight="1">
      <c r="A23" s="126">
        <f t="shared" si="0"/>
        <v>9</v>
      </c>
      <c r="B23" s="127"/>
      <c r="C23" s="128"/>
      <c r="D23" s="128"/>
      <c r="E23" s="129"/>
      <c r="F23" s="130"/>
      <c r="G23" s="127"/>
      <c r="H23" s="128"/>
      <c r="I23" s="129"/>
      <c r="J23" s="130"/>
      <c r="K23" s="130"/>
      <c r="L23" s="127"/>
      <c r="M23" s="129"/>
      <c r="N23" s="126"/>
    </row>
    <row r="24" spans="1:14" s="100" customFormat="1" ht="15" customHeight="1">
      <c r="A24" s="126">
        <f t="shared" si="0"/>
        <v>10</v>
      </c>
      <c r="B24" s="127"/>
      <c r="C24" s="128"/>
      <c r="D24" s="128"/>
      <c r="E24" s="129"/>
      <c r="F24" s="130"/>
      <c r="G24" s="127"/>
      <c r="H24" s="128"/>
      <c r="I24" s="129"/>
      <c r="J24" s="130"/>
      <c r="K24" s="130"/>
      <c r="L24" s="127"/>
      <c r="M24" s="129"/>
      <c r="N24" s="126"/>
    </row>
    <row r="25" spans="1:14" s="100" customFormat="1" ht="15" customHeight="1">
      <c r="A25" s="126">
        <f t="shared" si="0"/>
        <v>11</v>
      </c>
      <c r="B25" s="127"/>
      <c r="C25" s="128"/>
      <c r="D25" s="128"/>
      <c r="E25" s="129"/>
      <c r="F25" s="130"/>
      <c r="G25" s="127"/>
      <c r="H25" s="128"/>
      <c r="I25" s="129"/>
      <c r="J25" s="130"/>
      <c r="K25" s="130"/>
      <c r="L25" s="127"/>
      <c r="M25" s="129"/>
      <c r="N25" s="126"/>
    </row>
    <row r="26" spans="1:14" s="100" customFormat="1" ht="15" customHeight="1">
      <c r="A26" s="126">
        <f t="shared" si="0"/>
        <v>12</v>
      </c>
      <c r="B26" s="127"/>
      <c r="C26" s="128"/>
      <c r="D26" s="128"/>
      <c r="E26" s="129"/>
      <c r="F26" s="130"/>
      <c r="G26" s="127"/>
      <c r="H26" s="128"/>
      <c r="I26" s="129"/>
      <c r="J26" s="130"/>
      <c r="K26" s="130"/>
      <c r="L26" s="127"/>
      <c r="M26" s="129"/>
      <c r="N26" s="126"/>
    </row>
    <row r="27" spans="1:14" ht="6.75" customHeight="1">
      <c r="A27" s="104"/>
      <c r="B27" s="4"/>
      <c r="C27" s="4"/>
      <c r="D27" s="4"/>
      <c r="E27" s="4"/>
      <c r="F27" s="4"/>
      <c r="G27" s="4"/>
      <c r="H27" s="4"/>
      <c r="I27" s="4"/>
      <c r="J27" s="4"/>
      <c r="K27" s="4"/>
      <c r="L27" s="4"/>
      <c r="M27" s="4"/>
      <c r="N27" s="278"/>
    </row>
    <row r="28" spans="1:14" s="74" customFormat="1" ht="11.25">
      <c r="A28" s="279" t="s">
        <v>22</v>
      </c>
      <c r="B28" s="75"/>
      <c r="C28" s="75"/>
      <c r="D28" s="75"/>
      <c r="E28" s="75"/>
      <c r="F28" s="96"/>
      <c r="G28" s="75" t="s">
        <v>23</v>
      </c>
      <c r="H28" s="75"/>
      <c r="I28" s="75"/>
      <c r="J28" s="75"/>
      <c r="K28" s="96"/>
      <c r="L28" s="96"/>
      <c r="M28" s="96"/>
      <c r="N28" s="280"/>
    </row>
    <row r="29" spans="1:14" s="74" customFormat="1" ht="13.5" customHeight="1">
      <c r="A29" s="279" t="s">
        <v>65</v>
      </c>
      <c r="B29" s="75"/>
      <c r="C29" s="75"/>
      <c r="D29" s="75"/>
      <c r="E29" s="75"/>
      <c r="F29" s="96"/>
      <c r="G29" s="75" t="s">
        <v>63</v>
      </c>
      <c r="H29" s="75"/>
      <c r="I29" s="75"/>
      <c r="J29" s="75"/>
      <c r="K29" s="96"/>
      <c r="L29" s="96"/>
      <c r="M29" s="96"/>
      <c r="N29" s="280"/>
    </row>
    <row r="30" spans="1:14" s="74" customFormat="1" ht="11.25">
      <c r="A30" s="279"/>
      <c r="B30" s="75"/>
      <c r="C30" s="75"/>
      <c r="D30" s="75"/>
      <c r="E30" s="75"/>
      <c r="F30" s="75"/>
      <c r="G30" s="75"/>
      <c r="H30" s="75"/>
      <c r="I30" s="75"/>
      <c r="J30" s="75"/>
      <c r="K30" s="75"/>
      <c r="L30" s="75"/>
      <c r="M30" s="75"/>
      <c r="N30" s="281"/>
    </row>
    <row r="31" spans="1:14" s="74" customFormat="1" ht="8.25" customHeight="1">
      <c r="A31" s="279"/>
      <c r="B31" s="75"/>
      <c r="C31" s="75"/>
      <c r="D31" s="75"/>
      <c r="E31" s="75"/>
      <c r="F31" s="75"/>
      <c r="G31" s="75"/>
      <c r="H31" s="75"/>
      <c r="I31" s="75"/>
      <c r="J31" s="75"/>
      <c r="K31" s="75"/>
      <c r="L31" s="75"/>
      <c r="M31" s="75"/>
      <c r="N31" s="281"/>
    </row>
    <row r="32" spans="1:14" s="74" customFormat="1" ht="11.25">
      <c r="A32" s="279"/>
      <c r="B32" s="75"/>
      <c r="C32" s="75"/>
      <c r="D32" s="75"/>
      <c r="E32" s="75"/>
      <c r="F32" s="75"/>
      <c r="G32" s="75"/>
      <c r="H32" s="75"/>
      <c r="I32" s="75"/>
      <c r="J32" s="75"/>
      <c r="K32" s="75"/>
      <c r="L32" s="75"/>
      <c r="M32" s="75"/>
      <c r="N32" s="281"/>
    </row>
    <row r="33" spans="1:14" s="74" customFormat="1" ht="11.25">
      <c r="A33" s="279"/>
      <c r="B33" s="75"/>
      <c r="C33" s="75"/>
      <c r="D33" s="75"/>
      <c r="E33" s="75"/>
      <c r="F33" s="75"/>
      <c r="G33" s="75"/>
      <c r="H33" s="75"/>
      <c r="I33" s="75"/>
      <c r="J33" s="75"/>
      <c r="K33" s="75"/>
      <c r="L33" s="75"/>
      <c r="M33" s="75"/>
      <c r="N33" s="281"/>
    </row>
    <row r="34" spans="1:14" s="74" customFormat="1" ht="11.25">
      <c r="A34" s="279"/>
      <c r="B34" s="75"/>
      <c r="C34" s="75"/>
      <c r="D34" s="75"/>
      <c r="E34" s="75"/>
      <c r="F34" s="75"/>
      <c r="G34" s="75"/>
      <c r="H34" s="75"/>
      <c r="I34" s="75"/>
      <c r="J34" s="75"/>
      <c r="K34" s="75"/>
      <c r="L34" s="75"/>
      <c r="M34" s="75"/>
      <c r="N34" s="281"/>
    </row>
    <row r="35" spans="1:14" s="74" customFormat="1" ht="11.25">
      <c r="A35" s="279"/>
      <c r="B35" s="75"/>
      <c r="C35" s="75"/>
      <c r="D35" s="75"/>
      <c r="E35" s="75"/>
      <c r="F35" s="75"/>
      <c r="G35" s="75"/>
      <c r="H35" s="75"/>
      <c r="I35" s="75"/>
      <c r="J35" s="75"/>
      <c r="K35" s="75"/>
      <c r="L35" s="75"/>
      <c r="M35" s="75"/>
      <c r="N35" s="281"/>
    </row>
    <row r="36" spans="1:14" s="74" customFormat="1" ht="11.25">
      <c r="A36" s="279"/>
      <c r="B36" s="75"/>
      <c r="C36" s="75"/>
      <c r="D36" s="75"/>
      <c r="E36" s="75"/>
      <c r="F36" s="75"/>
      <c r="G36" s="75"/>
      <c r="H36" s="75"/>
      <c r="I36" s="75"/>
      <c r="J36" s="75"/>
      <c r="K36" s="75"/>
      <c r="L36" s="75"/>
      <c r="M36" s="75"/>
      <c r="N36" s="281"/>
    </row>
    <row r="37" spans="1:14" s="74" customFormat="1" ht="9.75" customHeight="1">
      <c r="A37" s="279"/>
      <c r="B37" s="75"/>
      <c r="C37" s="75"/>
      <c r="D37" s="75"/>
      <c r="E37" s="75"/>
      <c r="F37" s="75"/>
      <c r="G37" s="75"/>
      <c r="H37" s="75"/>
      <c r="I37" s="75"/>
      <c r="J37" s="75"/>
      <c r="K37" s="75"/>
      <c r="L37" s="75"/>
      <c r="M37" s="75"/>
      <c r="N37" s="281"/>
    </row>
    <row r="38" spans="1:14" s="74" customFormat="1" ht="11.25">
      <c r="A38" s="279" t="s">
        <v>64</v>
      </c>
      <c r="B38" s="75"/>
      <c r="C38" s="75"/>
      <c r="D38" s="75"/>
      <c r="E38" s="75"/>
      <c r="F38" s="75"/>
      <c r="G38" s="75"/>
      <c r="H38" s="75"/>
      <c r="I38" s="75"/>
      <c r="J38" s="99"/>
      <c r="K38" s="75" t="s">
        <v>54</v>
      </c>
      <c r="L38" s="99"/>
      <c r="M38" s="75" t="s">
        <v>53</v>
      </c>
      <c r="N38" s="281"/>
    </row>
    <row r="39" spans="1:14" s="74" customFormat="1" ht="11.25">
      <c r="A39" s="279" t="s">
        <v>103</v>
      </c>
      <c r="B39" s="75"/>
      <c r="C39" s="75"/>
      <c r="D39" s="75"/>
      <c r="E39" s="75"/>
      <c r="F39" s="75"/>
      <c r="G39" s="75"/>
      <c r="H39" s="75"/>
      <c r="I39" s="75"/>
      <c r="J39" s="99"/>
      <c r="K39" s="75" t="s">
        <v>54</v>
      </c>
      <c r="L39" s="99"/>
      <c r="M39" s="75" t="s">
        <v>53</v>
      </c>
      <c r="N39" s="281"/>
    </row>
    <row r="40" spans="1:14" s="74" customFormat="1" ht="11.25">
      <c r="A40" s="279" t="s">
        <v>101</v>
      </c>
      <c r="B40" s="75"/>
      <c r="C40" s="75"/>
      <c r="D40" s="75"/>
      <c r="E40" s="75"/>
      <c r="F40" s="75"/>
      <c r="G40" s="75"/>
      <c r="H40" s="75"/>
      <c r="I40" s="75"/>
      <c r="J40" s="99"/>
      <c r="K40" s="75" t="s">
        <v>54</v>
      </c>
      <c r="L40" s="99"/>
      <c r="M40" s="75" t="s">
        <v>53</v>
      </c>
      <c r="N40" s="281"/>
    </row>
    <row r="41" spans="1:14" s="74" customFormat="1" ht="32.25" customHeight="1">
      <c r="A41" s="279"/>
      <c r="B41" s="75"/>
      <c r="C41" s="75"/>
      <c r="D41" s="75"/>
      <c r="E41" s="97"/>
      <c r="F41" s="96"/>
      <c r="G41" s="96"/>
      <c r="H41" s="96"/>
      <c r="I41" s="96"/>
      <c r="J41" s="75"/>
      <c r="K41" s="96"/>
      <c r="L41" s="96"/>
      <c r="M41" s="96"/>
      <c r="N41" s="280"/>
    </row>
    <row r="42" spans="1:14" s="74" customFormat="1" ht="11.25">
      <c r="A42" s="282"/>
      <c r="B42" s="283"/>
      <c r="C42" s="283"/>
      <c r="D42" s="283"/>
      <c r="E42" s="283"/>
      <c r="F42" s="283"/>
      <c r="G42" s="283" t="s">
        <v>17</v>
      </c>
      <c r="H42" s="283"/>
      <c r="I42" s="283"/>
      <c r="J42" s="283"/>
      <c r="K42" s="283"/>
      <c r="L42" s="283"/>
      <c r="M42" s="284" t="s">
        <v>60</v>
      </c>
      <c r="N42" s="285"/>
    </row>
    <row r="43" ht="12.75"/>
  </sheetData>
  <sheetProtection password="EE98" sheet="1" objects="1" scenarios="1"/>
  <mergeCells count="4">
    <mergeCell ref="G2:H2"/>
    <mergeCell ref="L9:N9"/>
    <mergeCell ref="L10:N10"/>
    <mergeCell ref="L11:N11"/>
  </mergeCells>
  <printOptions/>
  <pageMargins left="0.65" right="0.59" top="0.62" bottom="0.29" header="7.96" footer="0.3"/>
  <pageSetup horizontalDpi="600" verticalDpi="600" orientation="landscape" paperSize="9" scale="91" r:id="rId4"/>
  <drawing r:id="rId3"/>
  <legacyDrawing r:id="rId2"/>
</worksheet>
</file>

<file path=xl/worksheets/sheet3.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B6" sqref="A6:B7"/>
    </sheetView>
  </sheetViews>
  <sheetFormatPr defaultColWidth="11.421875" defaultRowHeight="12.75"/>
  <cols>
    <col min="1" max="1" width="2.421875" style="7" customWidth="1"/>
    <col min="2" max="2" width="15.8515625" style="7" customWidth="1"/>
    <col min="3" max="4" width="2.140625" style="7" customWidth="1"/>
    <col min="5" max="5" width="10.57421875" style="7" customWidth="1"/>
    <col min="6" max="6" width="2.140625" style="7" customWidth="1"/>
    <col min="7" max="7" width="10.00390625" style="7" customWidth="1"/>
    <col min="8" max="8" width="2.140625" style="7" customWidth="1"/>
    <col min="9" max="9" width="2.57421875" style="7" customWidth="1"/>
    <col min="10" max="10" width="15.7109375" style="7" customWidth="1"/>
    <col min="11" max="11" width="1.421875" style="7" customWidth="1"/>
    <col min="12" max="12" width="14.7109375" style="7" customWidth="1"/>
    <col min="13" max="13" width="2.28125" style="7" customWidth="1"/>
    <col min="14" max="14" width="2.7109375" style="7" customWidth="1"/>
    <col min="15" max="16384" width="11.421875" style="7" customWidth="1"/>
  </cols>
  <sheetData>
    <row r="1" spans="1:14" ht="12.75">
      <c r="A1" s="239" t="s">
        <v>50</v>
      </c>
      <c r="B1" s="77"/>
      <c r="C1" s="240"/>
      <c r="D1" s="240"/>
      <c r="E1" s="240"/>
      <c r="F1" s="240"/>
      <c r="G1" s="240"/>
      <c r="H1" s="76"/>
      <c r="I1" s="77"/>
      <c r="J1" s="77"/>
      <c r="K1" s="77"/>
      <c r="L1" s="77"/>
      <c r="M1" s="77"/>
      <c r="N1" s="107"/>
    </row>
    <row r="2" spans="1:14" ht="12.75">
      <c r="A2" s="241" t="s">
        <v>14</v>
      </c>
      <c r="B2" s="12"/>
      <c r="C2" s="108"/>
      <c r="D2" s="108"/>
      <c r="E2" s="108"/>
      <c r="F2" s="108"/>
      <c r="G2" s="108"/>
      <c r="H2" s="86"/>
      <c r="I2" s="124" t="s">
        <v>24</v>
      </c>
      <c r="J2" s="108"/>
      <c r="K2" s="105"/>
      <c r="L2" s="105"/>
      <c r="M2" s="105"/>
      <c r="N2" s="109"/>
    </row>
    <row r="3" spans="1:14" ht="12.75">
      <c r="A3" s="241" t="s">
        <v>15</v>
      </c>
      <c r="B3" s="242"/>
      <c r="C3" s="108"/>
      <c r="D3" s="108"/>
      <c r="E3" s="108"/>
      <c r="F3" s="108"/>
      <c r="G3" s="108"/>
      <c r="H3" s="86"/>
      <c r="I3" s="114" t="s">
        <v>25</v>
      </c>
      <c r="J3" s="108"/>
      <c r="K3" s="105"/>
      <c r="L3" s="105"/>
      <c r="M3" s="105"/>
      <c r="N3" s="109"/>
    </row>
    <row r="4" spans="1:14" ht="12.75">
      <c r="A4" s="241" t="s">
        <v>16</v>
      </c>
      <c r="B4" s="242"/>
      <c r="C4" s="108"/>
      <c r="D4" s="108"/>
      <c r="E4" s="108"/>
      <c r="F4" s="108"/>
      <c r="G4" s="108"/>
      <c r="H4" s="86"/>
      <c r="I4" s="114"/>
      <c r="J4" s="108"/>
      <c r="K4" s="105"/>
      <c r="L4" s="105"/>
      <c r="M4" s="105"/>
      <c r="N4" s="109"/>
    </row>
    <row r="5" spans="1:14" ht="12.75">
      <c r="A5" s="86"/>
      <c r="B5" s="134"/>
      <c r="C5" s="108"/>
      <c r="D5" s="108"/>
      <c r="E5" s="108"/>
      <c r="F5" s="108"/>
      <c r="G5" s="108"/>
      <c r="H5" s="86"/>
      <c r="I5" s="114"/>
      <c r="J5" s="108"/>
      <c r="K5" s="105"/>
      <c r="L5" s="105"/>
      <c r="M5" s="105"/>
      <c r="N5" s="109"/>
    </row>
    <row r="6" spans="1:14" ht="12.75">
      <c r="A6" s="241" t="s">
        <v>173</v>
      </c>
      <c r="B6" s="11"/>
      <c r="C6" s="108"/>
      <c r="D6" s="108"/>
      <c r="E6" s="108"/>
      <c r="F6" s="108"/>
      <c r="G6" s="108"/>
      <c r="H6" s="86"/>
      <c r="I6" s="114" t="s">
        <v>20</v>
      </c>
      <c r="J6" s="108"/>
      <c r="K6" s="105"/>
      <c r="L6" s="105"/>
      <c r="M6" s="105"/>
      <c r="N6" s="109"/>
    </row>
    <row r="7" spans="1:14" ht="12.75">
      <c r="A7" s="241" t="s">
        <v>169</v>
      </c>
      <c r="B7" s="12"/>
      <c r="C7" s="108"/>
      <c r="D7" s="108"/>
      <c r="E7" s="108"/>
      <c r="F7" s="108"/>
      <c r="G7" s="108"/>
      <c r="H7" s="86"/>
      <c r="I7" s="114" t="s">
        <v>21</v>
      </c>
      <c r="J7" s="108"/>
      <c r="K7" s="105"/>
      <c r="L7" s="105"/>
      <c r="M7" s="105"/>
      <c r="N7" s="109"/>
    </row>
    <row r="8" spans="1:14" ht="12.75">
      <c r="A8" s="86"/>
      <c r="B8" s="12"/>
      <c r="C8" s="12"/>
      <c r="D8" s="12"/>
      <c r="E8" s="12"/>
      <c r="F8" s="12"/>
      <c r="G8" s="12"/>
      <c r="H8" s="86"/>
      <c r="I8" s="114"/>
      <c r="J8" s="108"/>
      <c r="K8" s="105"/>
      <c r="L8" s="105"/>
      <c r="M8" s="105"/>
      <c r="N8" s="109"/>
    </row>
    <row r="9" spans="1:14" ht="12.75">
      <c r="A9" s="86"/>
      <c r="B9" s="12"/>
      <c r="C9" s="242"/>
      <c r="D9" s="242"/>
      <c r="E9" s="108"/>
      <c r="F9" s="108"/>
      <c r="G9" s="108"/>
      <c r="H9" s="86"/>
      <c r="I9" s="114" t="s">
        <v>174</v>
      </c>
      <c r="J9" s="108"/>
      <c r="K9" s="105"/>
      <c r="L9" s="105"/>
      <c r="M9" s="105"/>
      <c r="N9" s="109"/>
    </row>
    <row r="10" spans="1:14" ht="12.75">
      <c r="A10" s="86"/>
      <c r="B10" s="12"/>
      <c r="C10" s="242"/>
      <c r="D10" s="242"/>
      <c r="E10" s="108"/>
      <c r="F10" s="108"/>
      <c r="G10" s="108"/>
      <c r="H10" s="86"/>
      <c r="I10" s="114" t="s">
        <v>175</v>
      </c>
      <c r="J10" s="108"/>
      <c r="K10" s="105"/>
      <c r="L10" s="105"/>
      <c r="M10" s="105"/>
      <c r="N10" s="109"/>
    </row>
    <row r="11" spans="1:14" ht="12.75">
      <c r="A11" s="86"/>
      <c r="B11" s="12"/>
      <c r="C11" s="134"/>
      <c r="D11" s="134"/>
      <c r="E11" s="11"/>
      <c r="F11" s="11"/>
      <c r="G11" s="11"/>
      <c r="H11" s="80"/>
      <c r="I11" s="114" t="s">
        <v>26</v>
      </c>
      <c r="J11" s="108"/>
      <c r="K11" s="105"/>
      <c r="L11" s="105"/>
      <c r="M11" s="105"/>
      <c r="N11" s="109"/>
    </row>
    <row r="12" spans="1:14" ht="12.75">
      <c r="A12" s="86"/>
      <c r="B12" s="12"/>
      <c r="C12" s="11"/>
      <c r="D12" s="11"/>
      <c r="E12" s="11"/>
      <c r="F12" s="11"/>
      <c r="G12" s="11"/>
      <c r="H12" s="110"/>
      <c r="I12" s="111"/>
      <c r="J12" s="111"/>
      <c r="K12" s="111"/>
      <c r="L12" s="111"/>
      <c r="M12" s="111"/>
      <c r="N12" s="112"/>
    </row>
    <row r="13" spans="1:14" ht="12.75">
      <c r="A13" s="86"/>
      <c r="B13" s="12"/>
      <c r="C13" s="12"/>
      <c r="D13" s="12"/>
      <c r="E13" s="12"/>
      <c r="F13" s="12"/>
      <c r="G13" s="12"/>
      <c r="H13" s="12"/>
      <c r="I13" s="12"/>
      <c r="J13" s="12"/>
      <c r="K13" s="12"/>
      <c r="L13" s="12"/>
      <c r="M13" s="12"/>
      <c r="N13" s="243"/>
    </row>
    <row r="14" spans="1:14" ht="12.75">
      <c r="A14" s="244" t="s">
        <v>83</v>
      </c>
      <c r="B14" s="115" t="s">
        <v>71</v>
      </c>
      <c r="C14" s="114"/>
      <c r="D14" s="120"/>
      <c r="E14" s="120"/>
      <c r="F14" s="120"/>
      <c r="G14" s="120"/>
      <c r="H14" s="120"/>
      <c r="I14" s="120"/>
      <c r="J14" s="120"/>
      <c r="K14" s="120"/>
      <c r="L14" s="120"/>
      <c r="M14" s="120"/>
      <c r="N14" s="243"/>
    </row>
    <row r="15" spans="1:14" ht="12.75">
      <c r="A15" s="244" t="s">
        <v>84</v>
      </c>
      <c r="B15" s="115" t="s">
        <v>66</v>
      </c>
      <c r="C15" s="114"/>
      <c r="D15" s="120"/>
      <c r="E15" s="120"/>
      <c r="F15" s="120"/>
      <c r="G15" s="120"/>
      <c r="H15" s="120"/>
      <c r="I15" s="120"/>
      <c r="J15" s="120"/>
      <c r="K15" s="120"/>
      <c r="L15" s="120"/>
      <c r="M15" s="120"/>
      <c r="N15" s="243"/>
    </row>
    <row r="16" spans="1:14" ht="12.75">
      <c r="A16" s="244"/>
      <c r="B16" s="114"/>
      <c r="C16" s="114"/>
      <c r="D16" s="114"/>
      <c r="E16" s="114"/>
      <c r="F16" s="114"/>
      <c r="G16" s="114"/>
      <c r="H16" s="114"/>
      <c r="I16" s="114"/>
      <c r="J16" s="114"/>
      <c r="K16" s="114"/>
      <c r="L16" s="114"/>
      <c r="M16" s="12"/>
      <c r="N16" s="243"/>
    </row>
    <row r="17" spans="1:14" ht="12.75">
      <c r="A17" s="244">
        <v>3</v>
      </c>
      <c r="B17" s="115" t="s">
        <v>68</v>
      </c>
      <c r="C17" s="114"/>
      <c r="D17" s="121"/>
      <c r="E17" s="114" t="s">
        <v>69</v>
      </c>
      <c r="F17" s="114"/>
      <c r="G17" s="12"/>
      <c r="H17" s="114"/>
      <c r="I17" s="114"/>
      <c r="J17" s="114"/>
      <c r="K17" s="114"/>
      <c r="L17" s="114"/>
      <c r="M17" s="12"/>
      <c r="N17" s="243"/>
    </row>
    <row r="18" spans="1:14" ht="12.75">
      <c r="A18" s="244"/>
      <c r="B18" s="114"/>
      <c r="C18" s="114"/>
      <c r="D18" s="121"/>
      <c r="E18" s="114" t="s">
        <v>70</v>
      </c>
      <c r="F18" s="114"/>
      <c r="G18" s="12"/>
      <c r="H18" s="114"/>
      <c r="I18" s="114"/>
      <c r="J18" s="114"/>
      <c r="K18" s="114"/>
      <c r="L18" s="114"/>
      <c r="M18" s="12"/>
      <c r="N18" s="243"/>
    </row>
    <row r="19" spans="1:14" ht="12.75">
      <c r="A19" s="244"/>
      <c r="B19" s="114"/>
      <c r="C19" s="114"/>
      <c r="D19" s="114"/>
      <c r="E19" s="114"/>
      <c r="F19" s="114"/>
      <c r="G19" s="114"/>
      <c r="H19" s="114"/>
      <c r="I19" s="114"/>
      <c r="J19" s="114"/>
      <c r="K19" s="114"/>
      <c r="L19" s="114"/>
      <c r="M19" s="12"/>
      <c r="N19" s="243"/>
    </row>
    <row r="20" spans="1:14" ht="12.75">
      <c r="A20" s="244" t="s">
        <v>85</v>
      </c>
      <c r="B20" s="115" t="s">
        <v>67</v>
      </c>
      <c r="C20" s="114"/>
      <c r="D20" s="120"/>
      <c r="E20" s="120"/>
      <c r="F20" s="120"/>
      <c r="G20" s="120"/>
      <c r="H20" s="120"/>
      <c r="I20" s="120"/>
      <c r="J20" s="120"/>
      <c r="K20" s="120"/>
      <c r="L20" s="120"/>
      <c r="M20" s="120"/>
      <c r="N20" s="243"/>
    </row>
    <row r="21" spans="1:14" ht="12.75">
      <c r="A21" s="244"/>
      <c r="B21" s="114" t="s">
        <v>77</v>
      </c>
      <c r="C21" s="114"/>
      <c r="D21" s="120"/>
      <c r="E21" s="120"/>
      <c r="F21" s="120"/>
      <c r="G21" s="120"/>
      <c r="H21" s="120"/>
      <c r="I21" s="120"/>
      <c r="J21" s="120"/>
      <c r="K21" s="120"/>
      <c r="L21" s="120"/>
      <c r="M21" s="120"/>
      <c r="N21" s="243"/>
    </row>
    <row r="22" spans="1:14" ht="12.75">
      <c r="A22" s="244"/>
      <c r="B22" s="114" t="s">
        <v>78</v>
      </c>
      <c r="C22" s="114"/>
      <c r="D22" s="120"/>
      <c r="E22" s="120"/>
      <c r="F22" s="120"/>
      <c r="G22" s="120"/>
      <c r="H22" s="120"/>
      <c r="I22" s="120"/>
      <c r="J22" s="120"/>
      <c r="K22" s="120"/>
      <c r="L22" s="120"/>
      <c r="M22" s="120"/>
      <c r="N22" s="243"/>
    </row>
    <row r="23" spans="1:14" ht="12.75">
      <c r="A23" s="244"/>
      <c r="B23" s="114" t="s">
        <v>79</v>
      </c>
      <c r="C23" s="114"/>
      <c r="D23" s="120"/>
      <c r="E23" s="120"/>
      <c r="F23" s="120"/>
      <c r="G23" s="120"/>
      <c r="H23" s="120"/>
      <c r="I23" s="120"/>
      <c r="J23" s="120"/>
      <c r="K23" s="120"/>
      <c r="L23" s="120"/>
      <c r="M23" s="120"/>
      <c r="N23" s="243"/>
    </row>
    <row r="24" spans="1:14" ht="12.75">
      <c r="A24" s="244"/>
      <c r="B24" s="114" t="s">
        <v>80</v>
      </c>
      <c r="C24" s="114"/>
      <c r="D24" s="120"/>
      <c r="E24" s="120"/>
      <c r="F24" s="120"/>
      <c r="G24" s="120"/>
      <c r="H24" s="120"/>
      <c r="I24" s="120"/>
      <c r="J24" s="120"/>
      <c r="K24" s="120"/>
      <c r="L24" s="120"/>
      <c r="M24" s="120"/>
      <c r="N24" s="243"/>
    </row>
    <row r="25" spans="1:14" ht="8.25" customHeight="1">
      <c r="A25" s="244"/>
      <c r="B25" s="114"/>
      <c r="C25" s="114"/>
      <c r="D25" s="114"/>
      <c r="E25" s="114"/>
      <c r="F25" s="114"/>
      <c r="G25" s="114"/>
      <c r="H25" s="114"/>
      <c r="I25" s="114"/>
      <c r="J25" s="114"/>
      <c r="K25" s="114"/>
      <c r="L25" s="114"/>
      <c r="M25" s="114"/>
      <c r="N25" s="243"/>
    </row>
    <row r="26" spans="1:14" ht="12.75">
      <c r="A26" s="244" t="s">
        <v>86</v>
      </c>
      <c r="B26" s="115" t="s">
        <v>44</v>
      </c>
      <c r="C26" s="114"/>
      <c r="D26" s="120"/>
      <c r="E26" s="120"/>
      <c r="F26" s="120"/>
      <c r="G26" s="120"/>
      <c r="H26" s="120"/>
      <c r="I26" s="120"/>
      <c r="J26" s="120"/>
      <c r="K26" s="120"/>
      <c r="L26" s="120"/>
      <c r="M26" s="120"/>
      <c r="N26" s="243"/>
    </row>
    <row r="27" spans="1:14" ht="29.25" customHeight="1">
      <c r="A27" s="244" t="s">
        <v>87</v>
      </c>
      <c r="B27" s="115" t="s">
        <v>73</v>
      </c>
      <c r="C27" s="114"/>
      <c r="D27" s="114"/>
      <c r="E27" s="114"/>
      <c r="F27" s="114"/>
      <c r="G27" s="114"/>
      <c r="H27" s="114"/>
      <c r="I27" s="114"/>
      <c r="J27" s="245" t="s">
        <v>91</v>
      </c>
      <c r="K27" s="114"/>
      <c r="L27" s="245" t="s">
        <v>72</v>
      </c>
      <c r="M27" s="12"/>
      <c r="N27" s="243"/>
    </row>
    <row r="28" spans="1:14" ht="12.75">
      <c r="A28" s="244"/>
      <c r="B28" s="120"/>
      <c r="C28" s="120"/>
      <c r="D28" s="120"/>
      <c r="E28" s="120"/>
      <c r="F28" s="120"/>
      <c r="G28" s="120"/>
      <c r="H28" s="120"/>
      <c r="I28" s="114"/>
      <c r="J28" s="123"/>
      <c r="K28" s="114"/>
      <c r="L28" s="123">
        <v>0</v>
      </c>
      <c r="M28" s="12"/>
      <c r="N28" s="243"/>
    </row>
    <row r="29" spans="1:14" ht="12.75">
      <c r="A29" s="244"/>
      <c r="B29" s="122"/>
      <c r="C29" s="122"/>
      <c r="D29" s="122"/>
      <c r="E29" s="122"/>
      <c r="F29" s="122"/>
      <c r="G29" s="122"/>
      <c r="H29" s="122"/>
      <c r="I29" s="114"/>
      <c r="J29" s="123">
        <v>0</v>
      </c>
      <c r="K29" s="114"/>
      <c r="L29" s="123">
        <v>0</v>
      </c>
      <c r="M29" s="12"/>
      <c r="N29" s="243"/>
    </row>
    <row r="30" spans="1:14" ht="12.75">
      <c r="A30" s="244"/>
      <c r="B30" s="122"/>
      <c r="C30" s="122"/>
      <c r="D30" s="122"/>
      <c r="E30" s="122"/>
      <c r="F30" s="122"/>
      <c r="G30" s="122"/>
      <c r="H30" s="122"/>
      <c r="I30" s="114"/>
      <c r="J30" s="123">
        <v>0</v>
      </c>
      <c r="K30" s="114"/>
      <c r="L30" s="123">
        <v>0</v>
      </c>
      <c r="M30" s="12"/>
      <c r="N30" s="243"/>
    </row>
    <row r="31" spans="1:14" ht="12.75">
      <c r="A31" s="244"/>
      <c r="B31" s="122"/>
      <c r="C31" s="122"/>
      <c r="D31" s="122"/>
      <c r="E31" s="122"/>
      <c r="F31" s="122"/>
      <c r="G31" s="122"/>
      <c r="H31" s="122"/>
      <c r="I31" s="114"/>
      <c r="J31" s="123">
        <v>0</v>
      </c>
      <c r="K31" s="114"/>
      <c r="L31" s="123">
        <v>0</v>
      </c>
      <c r="M31" s="12"/>
      <c r="N31" s="243"/>
    </row>
    <row r="32" spans="1:14" ht="12.75">
      <c r="A32" s="244"/>
      <c r="B32" s="122"/>
      <c r="C32" s="122"/>
      <c r="D32" s="122"/>
      <c r="E32" s="122"/>
      <c r="F32" s="122"/>
      <c r="G32" s="122"/>
      <c r="H32" s="122"/>
      <c r="I32" s="114"/>
      <c r="J32" s="123">
        <v>0</v>
      </c>
      <c r="K32" s="114"/>
      <c r="L32" s="123">
        <v>0</v>
      </c>
      <c r="M32" s="12"/>
      <c r="N32" s="243"/>
    </row>
    <row r="33" spans="1:14" ht="12.75">
      <c r="A33" s="244"/>
      <c r="B33" s="122"/>
      <c r="C33" s="122"/>
      <c r="D33" s="122"/>
      <c r="E33" s="122"/>
      <c r="F33" s="122"/>
      <c r="G33" s="122"/>
      <c r="H33" s="122"/>
      <c r="I33" s="114"/>
      <c r="J33" s="123">
        <v>0</v>
      </c>
      <c r="K33" s="114"/>
      <c r="L33" s="123">
        <v>0</v>
      </c>
      <c r="M33" s="12"/>
      <c r="N33" s="243"/>
    </row>
    <row r="34" spans="1:14" ht="12.75">
      <c r="A34" s="244"/>
      <c r="B34" s="122"/>
      <c r="C34" s="122"/>
      <c r="D34" s="122"/>
      <c r="E34" s="122"/>
      <c r="F34" s="122"/>
      <c r="G34" s="122"/>
      <c r="H34" s="122"/>
      <c r="I34" s="114"/>
      <c r="J34" s="123">
        <v>0</v>
      </c>
      <c r="K34" s="114"/>
      <c r="L34" s="123">
        <v>0</v>
      </c>
      <c r="M34" s="12"/>
      <c r="N34" s="243"/>
    </row>
    <row r="35" spans="1:14" ht="13.5" thickBot="1">
      <c r="A35" s="244"/>
      <c r="B35" s="12"/>
      <c r="C35" s="115"/>
      <c r="D35" s="115"/>
      <c r="E35" s="115"/>
      <c r="F35" s="115"/>
      <c r="G35" s="115"/>
      <c r="H35" s="116" t="s">
        <v>75</v>
      </c>
      <c r="I35" s="115"/>
      <c r="J35" s="141">
        <f>SUM(J28:J34)</f>
        <v>0</v>
      </c>
      <c r="K35" s="117"/>
      <c r="L35" s="141">
        <f>SUM(L28:L34)</f>
        <v>0</v>
      </c>
      <c r="M35" s="12"/>
      <c r="N35" s="243"/>
    </row>
    <row r="36" spans="1:14" ht="36" customHeight="1" thickTop="1">
      <c r="A36" s="244" t="s">
        <v>88</v>
      </c>
      <c r="B36" s="115" t="s">
        <v>74</v>
      </c>
      <c r="C36" s="114"/>
      <c r="D36" s="114"/>
      <c r="E36" s="114"/>
      <c r="F36" s="114"/>
      <c r="G36" s="114"/>
      <c r="H36" s="114"/>
      <c r="I36" s="114"/>
      <c r="J36" s="245" t="s">
        <v>92</v>
      </c>
      <c r="K36" s="114"/>
      <c r="L36" s="245" t="s">
        <v>76</v>
      </c>
      <c r="M36" s="12"/>
      <c r="N36" s="243"/>
    </row>
    <row r="37" spans="1:14" ht="12.75">
      <c r="A37" s="244"/>
      <c r="B37" s="120"/>
      <c r="C37" s="120"/>
      <c r="D37" s="120"/>
      <c r="E37" s="120"/>
      <c r="F37" s="120"/>
      <c r="G37" s="120"/>
      <c r="H37" s="120"/>
      <c r="I37" s="114"/>
      <c r="J37" s="123">
        <v>0</v>
      </c>
      <c r="K37" s="119"/>
      <c r="L37" s="123">
        <v>0</v>
      </c>
      <c r="M37" s="12"/>
      <c r="N37" s="243"/>
    </row>
    <row r="38" spans="1:14" ht="12.75">
      <c r="A38" s="244"/>
      <c r="B38" s="122"/>
      <c r="C38" s="122"/>
      <c r="D38" s="122"/>
      <c r="E38" s="122"/>
      <c r="F38" s="122"/>
      <c r="G38" s="122"/>
      <c r="H38" s="122"/>
      <c r="I38" s="114"/>
      <c r="J38" s="123">
        <v>0</v>
      </c>
      <c r="K38" s="119"/>
      <c r="L38" s="123">
        <v>0</v>
      </c>
      <c r="M38" s="12"/>
      <c r="N38" s="243"/>
    </row>
    <row r="39" spans="1:14" ht="12.75">
      <c r="A39" s="244"/>
      <c r="B39" s="122"/>
      <c r="C39" s="122"/>
      <c r="D39" s="122"/>
      <c r="E39" s="122"/>
      <c r="F39" s="122"/>
      <c r="G39" s="122"/>
      <c r="H39" s="122"/>
      <c r="I39" s="114"/>
      <c r="J39" s="123">
        <v>0</v>
      </c>
      <c r="K39" s="119"/>
      <c r="L39" s="123">
        <v>0</v>
      </c>
      <c r="M39" s="12"/>
      <c r="N39" s="243"/>
    </row>
    <row r="40" spans="1:14" ht="12.75">
      <c r="A40" s="244"/>
      <c r="B40" s="122"/>
      <c r="C40" s="122"/>
      <c r="D40" s="122"/>
      <c r="E40" s="122"/>
      <c r="F40" s="122"/>
      <c r="G40" s="122"/>
      <c r="H40" s="122"/>
      <c r="I40" s="114"/>
      <c r="J40" s="123">
        <v>0</v>
      </c>
      <c r="K40" s="119"/>
      <c r="L40" s="123">
        <v>0</v>
      </c>
      <c r="M40" s="12"/>
      <c r="N40" s="243"/>
    </row>
    <row r="41" spans="1:14" ht="12.75">
      <c r="A41" s="244"/>
      <c r="B41" s="122"/>
      <c r="C41" s="122"/>
      <c r="D41" s="122"/>
      <c r="E41" s="122"/>
      <c r="F41" s="122"/>
      <c r="G41" s="122"/>
      <c r="H41" s="122"/>
      <c r="I41" s="114"/>
      <c r="J41" s="123">
        <v>0</v>
      </c>
      <c r="K41" s="119"/>
      <c r="L41" s="123">
        <v>0</v>
      </c>
      <c r="M41" s="12"/>
      <c r="N41" s="243"/>
    </row>
    <row r="42" spans="1:14" ht="12.75">
      <c r="A42" s="244"/>
      <c r="B42" s="122"/>
      <c r="C42" s="122"/>
      <c r="D42" s="122"/>
      <c r="E42" s="122"/>
      <c r="F42" s="122"/>
      <c r="G42" s="122"/>
      <c r="H42" s="122"/>
      <c r="I42" s="114"/>
      <c r="J42" s="123">
        <v>0</v>
      </c>
      <c r="K42" s="119"/>
      <c r="L42" s="123">
        <v>0</v>
      </c>
      <c r="M42" s="12"/>
      <c r="N42" s="243"/>
    </row>
    <row r="43" spans="1:14" ht="12.75">
      <c r="A43" s="244"/>
      <c r="B43" s="122"/>
      <c r="C43" s="122"/>
      <c r="D43" s="122"/>
      <c r="E43" s="122"/>
      <c r="F43" s="122"/>
      <c r="G43" s="122"/>
      <c r="H43" s="122"/>
      <c r="I43" s="114"/>
      <c r="J43" s="123">
        <v>0</v>
      </c>
      <c r="K43" s="119"/>
      <c r="L43" s="123">
        <v>0</v>
      </c>
      <c r="M43" s="12"/>
      <c r="N43" s="243"/>
    </row>
    <row r="44" spans="1:14" s="12" customFormat="1" ht="13.5" thickBot="1">
      <c r="A44" s="244"/>
      <c r="C44" s="115"/>
      <c r="D44" s="115"/>
      <c r="E44" s="115"/>
      <c r="F44" s="115"/>
      <c r="G44" s="115"/>
      <c r="H44" s="118" t="s">
        <v>75</v>
      </c>
      <c r="I44" s="115"/>
      <c r="J44" s="142">
        <f>SUM(J37:J43)</f>
        <v>0</v>
      </c>
      <c r="K44" s="115"/>
      <c r="L44" s="142">
        <f>SUM(L37:L43)</f>
        <v>0</v>
      </c>
      <c r="N44" s="243"/>
    </row>
    <row r="45" spans="1:14" ht="3.75" customHeight="1" thickTop="1">
      <c r="A45" s="244"/>
      <c r="B45" s="114"/>
      <c r="C45" s="114"/>
      <c r="D45" s="114"/>
      <c r="E45" s="114"/>
      <c r="F45" s="114"/>
      <c r="G45" s="114"/>
      <c r="H45" s="114"/>
      <c r="I45" s="114"/>
      <c r="J45" s="114"/>
      <c r="K45" s="114"/>
      <c r="L45" s="114"/>
      <c r="M45" s="12"/>
      <c r="N45" s="243"/>
    </row>
    <row r="46" spans="1:14" s="113" customFormat="1" ht="26.25" customHeight="1">
      <c r="A46" s="244" t="s">
        <v>97</v>
      </c>
      <c r="B46" s="115" t="s">
        <v>81</v>
      </c>
      <c r="C46" s="114"/>
      <c r="D46" s="114"/>
      <c r="E46" s="114"/>
      <c r="F46" s="114"/>
      <c r="G46" s="114"/>
      <c r="H46" s="245"/>
      <c r="I46" s="114"/>
      <c r="J46" s="245" t="s">
        <v>96</v>
      </c>
      <c r="K46" s="114"/>
      <c r="L46" s="245" t="s">
        <v>82</v>
      </c>
      <c r="M46" s="114"/>
      <c r="N46" s="246"/>
    </row>
    <row r="47" spans="1:14" s="113" customFormat="1" ht="12" thickBot="1">
      <c r="A47" s="244"/>
      <c r="B47" s="114"/>
      <c r="C47" s="114"/>
      <c r="D47" s="114"/>
      <c r="E47" s="114"/>
      <c r="F47" s="114"/>
      <c r="G47" s="114"/>
      <c r="H47" s="114"/>
      <c r="I47" s="114"/>
      <c r="J47" s="143">
        <f>J44-J35</f>
        <v>0</v>
      </c>
      <c r="K47" s="119"/>
      <c r="L47" s="144">
        <f>L44-L35</f>
        <v>0</v>
      </c>
      <c r="M47" s="114"/>
      <c r="N47" s="246"/>
    </row>
    <row r="48" spans="1:14" s="113" customFormat="1" ht="12" thickTop="1">
      <c r="A48" s="244"/>
      <c r="B48" s="114"/>
      <c r="C48" s="114"/>
      <c r="D48" s="114"/>
      <c r="E48" s="114"/>
      <c r="F48" s="114"/>
      <c r="G48" s="114"/>
      <c r="H48" s="114"/>
      <c r="I48" s="114"/>
      <c r="J48" s="135"/>
      <c r="K48" s="119"/>
      <c r="L48" s="135"/>
      <c r="M48" s="114"/>
      <c r="N48" s="246"/>
    </row>
    <row r="49" spans="1:14" s="113" customFormat="1" ht="11.25">
      <c r="A49" s="244"/>
      <c r="B49" s="114"/>
      <c r="C49" s="114"/>
      <c r="D49" s="114"/>
      <c r="E49" s="114"/>
      <c r="F49" s="114"/>
      <c r="G49" s="114"/>
      <c r="H49" s="114"/>
      <c r="I49" s="114"/>
      <c r="J49" s="135"/>
      <c r="K49" s="119"/>
      <c r="L49" s="135"/>
      <c r="M49" s="114"/>
      <c r="N49" s="246"/>
    </row>
    <row r="50" spans="1:14" s="113" customFormat="1" ht="11.25">
      <c r="A50" s="244"/>
      <c r="B50" s="114"/>
      <c r="C50" s="114"/>
      <c r="D50" s="114"/>
      <c r="E50" s="114"/>
      <c r="F50" s="114"/>
      <c r="G50" s="114"/>
      <c r="H50" s="114"/>
      <c r="I50" s="114"/>
      <c r="J50" s="135"/>
      <c r="K50" s="119"/>
      <c r="L50" s="135"/>
      <c r="M50" s="114"/>
      <c r="N50" s="246"/>
    </row>
    <row r="51" spans="1:14" s="113" customFormat="1" ht="11.25">
      <c r="A51" s="244"/>
      <c r="B51" s="114"/>
      <c r="C51" s="114"/>
      <c r="D51" s="114"/>
      <c r="E51" s="114"/>
      <c r="F51" s="114"/>
      <c r="G51" s="114"/>
      <c r="H51" s="114"/>
      <c r="I51" s="114"/>
      <c r="J51" s="135"/>
      <c r="K51" s="119"/>
      <c r="L51" s="135"/>
      <c r="M51" s="114"/>
      <c r="N51" s="246"/>
    </row>
    <row r="52" spans="1:14" s="113" customFormat="1" ht="11.25">
      <c r="A52" s="244"/>
      <c r="B52" s="114"/>
      <c r="C52" s="114"/>
      <c r="D52" s="114"/>
      <c r="E52" s="114"/>
      <c r="F52" s="114"/>
      <c r="G52" s="114"/>
      <c r="H52" s="114"/>
      <c r="I52" s="114"/>
      <c r="J52" s="135"/>
      <c r="K52" s="119"/>
      <c r="L52" s="135"/>
      <c r="M52" s="114"/>
      <c r="N52" s="246"/>
    </row>
    <row r="53" spans="1:14" s="113" customFormat="1" ht="11.25">
      <c r="A53" s="244"/>
      <c r="B53" s="114"/>
      <c r="C53" s="114"/>
      <c r="D53" s="114"/>
      <c r="E53" s="114"/>
      <c r="F53" s="114"/>
      <c r="G53" s="114"/>
      <c r="H53" s="114"/>
      <c r="I53" s="114"/>
      <c r="J53" s="135"/>
      <c r="K53" s="119"/>
      <c r="L53" s="135"/>
      <c r="M53" s="114"/>
      <c r="N53" s="246"/>
    </row>
    <row r="54" spans="1:14" s="113" customFormat="1" ht="11.25">
      <c r="A54" s="247"/>
      <c r="B54" s="136"/>
      <c r="C54" s="136"/>
      <c r="D54" s="136"/>
      <c r="E54" s="136"/>
      <c r="F54" s="136"/>
      <c r="G54" s="114"/>
      <c r="H54" s="114"/>
      <c r="I54" s="114"/>
      <c r="J54" s="137"/>
      <c r="K54" s="138"/>
      <c r="L54" s="137"/>
      <c r="M54" s="136"/>
      <c r="N54" s="248"/>
    </row>
    <row r="55" spans="1:14" s="113" customFormat="1" ht="11.25">
      <c r="A55" s="244"/>
      <c r="B55" s="249" t="s">
        <v>17</v>
      </c>
      <c r="C55" s="114"/>
      <c r="D55" s="114"/>
      <c r="E55" s="114"/>
      <c r="F55" s="114"/>
      <c r="G55" s="114"/>
      <c r="H55" s="114"/>
      <c r="I55" s="114"/>
      <c r="J55" s="135"/>
      <c r="K55" s="139" t="s">
        <v>104</v>
      </c>
      <c r="L55" s="135"/>
      <c r="M55" s="114"/>
      <c r="N55" s="246"/>
    </row>
    <row r="56" spans="1:14" s="113" customFormat="1" ht="11.25">
      <c r="A56" s="244"/>
      <c r="B56" s="114"/>
      <c r="C56" s="114"/>
      <c r="D56" s="114"/>
      <c r="E56" s="114"/>
      <c r="F56" s="114"/>
      <c r="G56" s="114"/>
      <c r="H56" s="114"/>
      <c r="I56" s="114"/>
      <c r="J56" s="135"/>
      <c r="K56" s="119"/>
      <c r="L56" s="135"/>
      <c r="M56" s="114"/>
      <c r="N56" s="246"/>
    </row>
    <row r="57" spans="1:14" s="113" customFormat="1" ht="12.75">
      <c r="A57" s="250" t="s">
        <v>89</v>
      </c>
      <c r="B57" s="12"/>
      <c r="C57" s="12"/>
      <c r="D57" s="12"/>
      <c r="E57" s="12"/>
      <c r="F57" s="12"/>
      <c r="G57" s="12"/>
      <c r="H57" s="12"/>
      <c r="I57" s="12"/>
      <c r="J57" s="12"/>
      <c r="K57" s="12"/>
      <c r="L57" s="12"/>
      <c r="M57" s="12"/>
      <c r="N57" s="243"/>
    </row>
    <row r="58" spans="1:14" s="113" customFormat="1" ht="5.25" customHeight="1">
      <c r="A58" s="250"/>
      <c r="B58" s="12"/>
      <c r="C58" s="12"/>
      <c r="D58" s="12"/>
      <c r="E58" s="12"/>
      <c r="F58" s="12"/>
      <c r="G58" s="12"/>
      <c r="H58" s="12"/>
      <c r="I58" s="12"/>
      <c r="J58" s="12"/>
      <c r="K58" s="12"/>
      <c r="L58" s="12"/>
      <c r="M58" s="12"/>
      <c r="N58" s="243"/>
    </row>
    <row r="59" spans="1:14" ht="10.5" customHeight="1">
      <c r="A59" s="121"/>
      <c r="B59" s="114" t="s">
        <v>90</v>
      </c>
      <c r="C59" s="121"/>
      <c r="D59" s="114" t="s">
        <v>95</v>
      </c>
      <c r="E59" s="114"/>
      <c r="F59" s="121"/>
      <c r="G59" s="114" t="s">
        <v>98</v>
      </c>
      <c r="H59" s="114"/>
      <c r="I59" s="114"/>
      <c r="J59" s="114"/>
      <c r="K59" s="114"/>
      <c r="L59" s="114"/>
      <c r="M59" s="114"/>
      <c r="N59" s="246"/>
    </row>
    <row r="60" spans="1:14" ht="11.25" customHeight="1">
      <c r="A60" s="121"/>
      <c r="B60" s="114" t="s">
        <v>93</v>
      </c>
      <c r="C60" s="121"/>
      <c r="D60" s="114" t="s">
        <v>94</v>
      </c>
      <c r="E60" s="12"/>
      <c r="F60" s="12"/>
      <c r="G60" s="114"/>
      <c r="H60" s="114"/>
      <c r="I60" s="12"/>
      <c r="J60" s="12"/>
      <c r="K60" s="12"/>
      <c r="L60" s="12"/>
      <c r="M60" s="12"/>
      <c r="N60" s="243"/>
    </row>
    <row r="61" spans="1:14" ht="12.75">
      <c r="A61" s="251"/>
      <c r="B61" s="252"/>
      <c r="C61" s="252"/>
      <c r="D61" s="252"/>
      <c r="E61" s="252"/>
      <c r="F61" s="252"/>
      <c r="G61" s="252"/>
      <c r="H61" s="252"/>
      <c r="I61" s="252"/>
      <c r="J61" s="252"/>
      <c r="K61" s="252"/>
      <c r="L61" s="252"/>
      <c r="M61" s="252"/>
      <c r="N61" s="253"/>
    </row>
  </sheetData>
  <sheetProtection password="EE98" sheet="1" objects="1" scenarios="1"/>
  <conditionalFormatting sqref="L47 J47">
    <cfRule type="cellIs" priority="1" dxfId="0" operator="lessThan" stopIfTrue="1">
      <formula>0</formula>
    </cfRule>
  </conditionalFormatting>
  <printOptions/>
  <pageMargins left="0.787401575" right="0.787401575" top="0.53" bottom="0.53"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1">
      <selection activeCell="H14" sqref="H14"/>
    </sheetView>
  </sheetViews>
  <sheetFormatPr defaultColWidth="11.421875" defaultRowHeight="12.75"/>
  <cols>
    <col min="3" max="3" width="9.140625" style="0" customWidth="1"/>
    <col min="4" max="4" width="16.00390625" style="0" customWidth="1"/>
    <col min="5" max="5" width="13.00390625" style="0" customWidth="1"/>
    <col min="6" max="6" width="26.00390625" style="0" customWidth="1"/>
    <col min="7" max="7" width="15.140625" style="0" customWidth="1"/>
  </cols>
  <sheetData>
    <row r="1" spans="1:6" ht="12.75">
      <c r="A1" s="254" t="s">
        <v>116</v>
      </c>
      <c r="B1" s="255"/>
      <c r="C1" s="255"/>
      <c r="D1" s="255"/>
      <c r="E1" s="193" t="s">
        <v>117</v>
      </c>
      <c r="F1" s="194"/>
    </row>
    <row r="2" spans="1:6" ht="12.75">
      <c r="A2" s="256" t="s">
        <v>118</v>
      </c>
      <c r="B2" s="257"/>
      <c r="C2" s="257"/>
      <c r="D2" s="257"/>
      <c r="E2" s="195" t="s">
        <v>57</v>
      </c>
      <c r="F2" s="215"/>
    </row>
    <row r="3" spans="1:6" ht="12.75">
      <c r="A3" s="256" t="s">
        <v>119</v>
      </c>
      <c r="B3" s="257"/>
      <c r="C3" s="257"/>
      <c r="D3" s="257"/>
      <c r="E3" s="195" t="s">
        <v>120</v>
      </c>
      <c r="F3" s="216"/>
    </row>
    <row r="4" spans="1:6" ht="12.75">
      <c r="A4" s="104" t="s">
        <v>168</v>
      </c>
      <c r="B4" s="257"/>
      <c r="C4" s="257"/>
      <c r="D4" s="257"/>
      <c r="E4" s="195" t="s">
        <v>121</v>
      </c>
      <c r="F4" s="216"/>
    </row>
    <row r="5" spans="1:6" ht="12.75">
      <c r="A5" s="258"/>
      <c r="B5" s="257"/>
      <c r="C5" s="257"/>
      <c r="D5" s="257"/>
      <c r="E5" s="195" t="s">
        <v>122</v>
      </c>
      <c r="F5" s="216"/>
    </row>
    <row r="6" spans="1:6" ht="12.75">
      <c r="A6" s="258"/>
      <c r="B6" s="257"/>
      <c r="C6" s="257"/>
      <c r="D6" s="257"/>
      <c r="E6" s="196" t="s">
        <v>123</v>
      </c>
      <c r="F6" s="218"/>
    </row>
    <row r="7" spans="1:6" ht="6" customHeight="1">
      <c r="A7" s="258"/>
      <c r="B7" s="257"/>
      <c r="C7" s="257"/>
      <c r="D7" s="257"/>
      <c r="E7" s="257"/>
      <c r="F7" s="213"/>
    </row>
    <row r="8" spans="1:6" ht="15">
      <c r="A8" s="259" t="s">
        <v>124</v>
      </c>
      <c r="B8" s="257"/>
      <c r="C8" s="257"/>
      <c r="D8" s="257"/>
      <c r="E8" s="198" t="s">
        <v>155</v>
      </c>
      <c r="F8" s="219"/>
    </row>
    <row r="9" spans="1:6" ht="15">
      <c r="A9" s="259" t="s">
        <v>14</v>
      </c>
      <c r="B9" s="257"/>
      <c r="C9" s="257"/>
      <c r="D9" s="257"/>
      <c r="E9" s="195" t="s">
        <v>154</v>
      </c>
      <c r="F9" s="217"/>
    </row>
    <row r="10" spans="1:6" ht="15">
      <c r="A10" s="259" t="s">
        <v>127</v>
      </c>
      <c r="B10" s="257"/>
      <c r="C10" s="257"/>
      <c r="D10" s="257"/>
      <c r="E10" s="195" t="s">
        <v>174</v>
      </c>
      <c r="F10" s="217"/>
    </row>
    <row r="11" spans="1:6" ht="15">
      <c r="A11" s="259" t="s">
        <v>15</v>
      </c>
      <c r="B11" s="257"/>
      <c r="C11" s="257"/>
      <c r="D11" s="257"/>
      <c r="E11" s="196" t="s">
        <v>175</v>
      </c>
      <c r="F11" s="214"/>
    </row>
    <row r="12" spans="1:6" ht="5.25" customHeight="1">
      <c r="A12" s="258"/>
      <c r="B12" s="257"/>
      <c r="C12" s="257"/>
      <c r="D12" s="257"/>
      <c r="E12" s="257"/>
      <c r="F12" s="213"/>
    </row>
    <row r="13" spans="1:6" ht="15">
      <c r="A13" s="259" t="s">
        <v>16</v>
      </c>
      <c r="B13" s="257"/>
      <c r="C13" s="257"/>
      <c r="D13" s="257"/>
      <c r="E13" s="198" t="s">
        <v>125</v>
      </c>
      <c r="F13" s="221"/>
    </row>
    <row r="14" spans="1:6" ht="12.75">
      <c r="A14" s="258" t="s">
        <v>173</v>
      </c>
      <c r="B14" s="257"/>
      <c r="C14" s="257"/>
      <c r="D14" s="257"/>
      <c r="E14" s="220" t="s">
        <v>126</v>
      </c>
      <c r="F14" s="213"/>
    </row>
    <row r="15" spans="1:6" ht="12.75">
      <c r="A15" s="258" t="s">
        <v>169</v>
      </c>
      <c r="B15" s="257"/>
      <c r="C15" s="257"/>
      <c r="D15" s="257"/>
      <c r="E15" s="310" t="s">
        <v>176</v>
      </c>
      <c r="F15" s="214"/>
    </row>
    <row r="16" spans="2:6" ht="12.75">
      <c r="B16" s="257"/>
      <c r="C16" s="257"/>
      <c r="D16" s="257"/>
      <c r="E16" s="257"/>
      <c r="F16" s="213"/>
    </row>
    <row r="17" spans="1:6" ht="12.75">
      <c r="A17" s="260" t="s">
        <v>128</v>
      </c>
      <c r="B17" s="257"/>
      <c r="C17" s="257"/>
      <c r="D17" s="257"/>
      <c r="E17" s="257"/>
      <c r="F17" s="213"/>
    </row>
    <row r="18" spans="1:6" ht="12.75">
      <c r="A18" s="260" t="s">
        <v>129</v>
      </c>
      <c r="B18" s="257"/>
      <c r="C18" s="257"/>
      <c r="D18" s="257"/>
      <c r="E18" s="257"/>
      <c r="F18" s="213"/>
    </row>
    <row r="19" spans="1:6" ht="12.75">
      <c r="A19" s="260" t="s">
        <v>130</v>
      </c>
      <c r="B19" s="257"/>
      <c r="C19" s="257"/>
      <c r="D19" s="257"/>
      <c r="E19" s="257"/>
      <c r="F19" s="213"/>
    </row>
    <row r="20" spans="1:6" ht="12.75">
      <c r="A20" s="258"/>
      <c r="B20" s="257"/>
      <c r="C20" s="257"/>
      <c r="D20" s="257"/>
      <c r="E20" s="257"/>
      <c r="F20" s="213"/>
    </row>
    <row r="21" spans="1:6" ht="12.75">
      <c r="A21" s="258"/>
      <c r="B21" s="257"/>
      <c r="C21" s="257"/>
      <c r="D21" s="257"/>
      <c r="E21" s="257"/>
      <c r="F21" s="213"/>
    </row>
    <row r="22" spans="1:6" ht="12.75">
      <c r="A22" s="256" t="s">
        <v>131</v>
      </c>
      <c r="B22" s="257"/>
      <c r="C22" s="257"/>
      <c r="D22" s="257"/>
      <c r="E22" s="300" t="s">
        <v>132</v>
      </c>
      <c r="F22" s="301"/>
    </row>
    <row r="23" spans="1:6" ht="12.75">
      <c r="A23" s="256" t="s">
        <v>133</v>
      </c>
      <c r="B23" s="257"/>
      <c r="C23" s="257"/>
      <c r="D23" s="257"/>
      <c r="E23" s="300" t="s">
        <v>132</v>
      </c>
      <c r="F23" s="301"/>
    </row>
    <row r="24" spans="1:6" ht="12.75">
      <c r="A24" s="256" t="s">
        <v>134</v>
      </c>
      <c r="B24" s="257"/>
      <c r="C24" s="210" t="s">
        <v>135</v>
      </c>
      <c r="D24" s="197" t="s">
        <v>136</v>
      </c>
      <c r="E24" s="197" t="s">
        <v>152</v>
      </c>
      <c r="F24" s="261" t="s">
        <v>153</v>
      </c>
    </row>
    <row r="25" spans="1:6" ht="12.75">
      <c r="A25" s="256" t="s">
        <v>137</v>
      </c>
      <c r="B25" s="257"/>
      <c r="C25" s="257"/>
      <c r="D25" s="257"/>
      <c r="E25" s="211"/>
      <c r="F25" s="261" t="s">
        <v>151</v>
      </c>
    </row>
    <row r="26" spans="1:6" ht="6" customHeight="1">
      <c r="A26" s="258"/>
      <c r="B26" s="257"/>
      <c r="C26" s="257"/>
      <c r="D26" s="257"/>
      <c r="E26" s="210"/>
      <c r="F26" s="262"/>
    </row>
    <row r="27" spans="1:6" ht="12.75">
      <c r="A27" s="263" t="s">
        <v>156</v>
      </c>
      <c r="B27" s="257"/>
      <c r="C27" s="257"/>
      <c r="D27" s="257"/>
      <c r="E27" s="210"/>
      <c r="F27" s="262"/>
    </row>
    <row r="28" spans="1:6" ht="7.5" customHeight="1">
      <c r="A28" s="264"/>
      <c r="B28" s="257"/>
      <c r="C28" s="257"/>
      <c r="D28" s="257"/>
      <c r="E28" s="210"/>
      <c r="F28" s="265"/>
    </row>
    <row r="29" spans="1:6" ht="12.75">
      <c r="A29" s="266" t="s">
        <v>138</v>
      </c>
      <c r="B29" s="257"/>
      <c r="C29" s="257"/>
      <c r="D29" s="257"/>
      <c r="E29" s="211"/>
      <c r="F29" s="261" t="s">
        <v>151</v>
      </c>
    </row>
    <row r="30" spans="1:6" ht="12.75">
      <c r="A30" s="267" t="s">
        <v>139</v>
      </c>
      <c r="B30" s="257"/>
      <c r="C30" s="257"/>
      <c r="D30" s="257"/>
      <c r="E30" s="212"/>
      <c r="F30" s="268" t="s">
        <v>151</v>
      </c>
    </row>
    <row r="31" spans="1:6" ht="12.75">
      <c r="A31" s="266" t="s">
        <v>177</v>
      </c>
      <c r="B31" s="257"/>
      <c r="C31" s="257"/>
      <c r="D31" s="257"/>
      <c r="E31" s="212"/>
      <c r="F31" s="268" t="s">
        <v>151</v>
      </c>
    </row>
    <row r="32" spans="1:6" ht="12.75">
      <c r="A32" s="266" t="s">
        <v>140</v>
      </c>
      <c r="B32" s="257"/>
      <c r="C32" s="257"/>
      <c r="D32" s="257"/>
      <c r="E32" s="212"/>
      <c r="F32" s="268" t="s">
        <v>151</v>
      </c>
    </row>
    <row r="33" spans="1:6" ht="12.75">
      <c r="A33" s="266" t="s">
        <v>140</v>
      </c>
      <c r="B33" s="257"/>
      <c r="C33" s="257"/>
      <c r="D33" s="257"/>
      <c r="E33" s="212"/>
      <c r="F33" s="268" t="s">
        <v>151</v>
      </c>
    </row>
    <row r="34" spans="1:6" ht="12.75">
      <c r="A34" s="266" t="s">
        <v>140</v>
      </c>
      <c r="B34" s="257"/>
      <c r="C34" s="257"/>
      <c r="D34" s="257"/>
      <c r="E34" s="212"/>
      <c r="F34" s="268" t="s">
        <v>151</v>
      </c>
    </row>
    <row r="35" spans="1:6" ht="12.75">
      <c r="A35" s="266" t="s">
        <v>140</v>
      </c>
      <c r="B35" s="257"/>
      <c r="C35" s="257"/>
      <c r="D35" s="257"/>
      <c r="E35" s="212"/>
      <c r="F35" s="268" t="s">
        <v>151</v>
      </c>
    </row>
    <row r="36" spans="1:6" ht="12.75">
      <c r="A36" s="266" t="s">
        <v>140</v>
      </c>
      <c r="B36" s="257"/>
      <c r="C36" s="257"/>
      <c r="D36" s="257"/>
      <c r="E36" s="212"/>
      <c r="F36" s="268" t="s">
        <v>151</v>
      </c>
    </row>
    <row r="37" spans="1:6" ht="6" customHeight="1">
      <c r="A37" s="258"/>
      <c r="B37" s="257"/>
      <c r="C37" s="257"/>
      <c r="D37" s="257"/>
      <c r="E37" s="257"/>
      <c r="F37" s="213"/>
    </row>
    <row r="38" spans="1:6" ht="12.75">
      <c r="A38" s="198"/>
      <c r="B38" s="199"/>
      <c r="C38" s="199"/>
      <c r="D38" s="199"/>
      <c r="E38" s="199"/>
      <c r="F38" s="194"/>
    </row>
    <row r="39" spans="1:6" ht="12.75">
      <c r="A39" s="195"/>
      <c r="B39" s="200"/>
      <c r="C39" s="200"/>
      <c r="D39" s="200"/>
      <c r="E39" s="200"/>
      <c r="F39" s="201"/>
    </row>
    <row r="40" spans="1:6" ht="12.75">
      <c r="A40" s="202"/>
      <c r="B40" s="203"/>
      <c r="C40" s="203"/>
      <c r="D40" s="203"/>
      <c r="E40" s="203"/>
      <c r="F40" s="204"/>
    </row>
    <row r="41" spans="1:6" ht="12.75">
      <c r="A41" s="302" t="s">
        <v>17</v>
      </c>
      <c r="B41" s="303"/>
      <c r="C41" s="303" t="s">
        <v>141</v>
      </c>
      <c r="D41" s="303"/>
      <c r="E41" s="303"/>
      <c r="F41" s="304"/>
    </row>
    <row r="42" spans="1:6" ht="12.75">
      <c r="A42" s="258"/>
      <c r="B42" s="257"/>
      <c r="C42" s="257"/>
      <c r="D42" s="257"/>
      <c r="E42" s="257"/>
      <c r="F42" s="213"/>
    </row>
    <row r="43" spans="1:6" ht="12.75">
      <c r="A43" s="256" t="s">
        <v>89</v>
      </c>
      <c r="B43" s="257"/>
      <c r="C43" s="257"/>
      <c r="D43" s="257"/>
      <c r="E43" s="257"/>
      <c r="F43" s="213"/>
    </row>
    <row r="44" spans="1:6" ht="12.75">
      <c r="A44" s="266" t="s">
        <v>178</v>
      </c>
      <c r="B44" s="257"/>
      <c r="C44" s="257"/>
      <c r="D44" s="257"/>
      <c r="E44" s="257"/>
      <c r="F44" s="213"/>
    </row>
    <row r="45" spans="1:6" ht="12.75">
      <c r="A45" s="266" t="s">
        <v>143</v>
      </c>
      <c r="B45" s="257"/>
      <c r="C45" s="257"/>
      <c r="D45" s="257"/>
      <c r="E45" s="257"/>
      <c r="F45" s="213"/>
    </row>
    <row r="46" spans="1:6" ht="12.75">
      <c r="A46" s="266" t="s">
        <v>144</v>
      </c>
      <c r="B46" s="257"/>
      <c r="C46" s="257"/>
      <c r="D46" s="257"/>
      <c r="E46" s="257"/>
      <c r="F46" s="213"/>
    </row>
    <row r="47" spans="1:6" ht="12.75">
      <c r="A47" s="266" t="s">
        <v>142</v>
      </c>
      <c r="B47" s="257"/>
      <c r="C47" s="257"/>
      <c r="D47" s="257"/>
      <c r="E47" s="257"/>
      <c r="F47" s="213"/>
    </row>
    <row r="48" spans="1:6" ht="12.75">
      <c r="A48" s="266" t="s">
        <v>145</v>
      </c>
      <c r="B48" s="257"/>
      <c r="C48" s="257"/>
      <c r="D48" s="257"/>
      <c r="E48" s="257"/>
      <c r="F48" s="213"/>
    </row>
    <row r="49" spans="1:6" ht="6" customHeight="1">
      <c r="A49" s="258"/>
      <c r="B49" s="257"/>
      <c r="C49" s="257"/>
      <c r="D49" s="257"/>
      <c r="E49" s="257"/>
      <c r="F49" s="213"/>
    </row>
    <row r="50" spans="1:6" ht="12.75">
      <c r="A50" s="205" t="s">
        <v>146</v>
      </c>
      <c r="B50" s="199"/>
      <c r="C50" s="199"/>
      <c r="D50" s="199"/>
      <c r="E50" s="199"/>
      <c r="F50" s="194"/>
    </row>
    <row r="51" spans="1:6" ht="12.75">
      <c r="A51" s="206" t="s">
        <v>180</v>
      </c>
      <c r="B51" s="200"/>
      <c r="C51" s="200"/>
      <c r="D51" s="200"/>
      <c r="E51" s="200"/>
      <c r="F51" s="201"/>
    </row>
    <row r="52" spans="1:6" ht="12.75">
      <c r="A52" s="206" t="s">
        <v>179</v>
      </c>
      <c r="B52" s="200"/>
      <c r="C52" s="200"/>
      <c r="D52" s="200"/>
      <c r="E52" s="200"/>
      <c r="F52" s="201"/>
    </row>
    <row r="53" spans="1:6" ht="12.75">
      <c r="A53" s="206" t="s">
        <v>147</v>
      </c>
      <c r="B53" s="200"/>
      <c r="C53" s="200"/>
      <c r="D53" s="200"/>
      <c r="E53" s="200"/>
      <c r="F53" s="201" t="s">
        <v>148</v>
      </c>
    </row>
    <row r="54" spans="1:6" ht="12.75">
      <c r="A54" s="206" t="s">
        <v>149</v>
      </c>
      <c r="B54" s="200"/>
      <c r="C54" s="200"/>
      <c r="D54" s="200"/>
      <c r="E54" s="200"/>
      <c r="F54" s="201" t="s">
        <v>148</v>
      </c>
    </row>
    <row r="55" spans="1:6" ht="12.75">
      <c r="A55" s="207" t="s">
        <v>150</v>
      </c>
      <c r="B55" s="208"/>
      <c r="C55" s="208"/>
      <c r="D55" s="208"/>
      <c r="E55" s="208"/>
      <c r="F55" s="209" t="s">
        <v>148</v>
      </c>
    </row>
  </sheetData>
  <sheetProtection password="EE98" sheet="1" objects="1" scenarios="1"/>
  <mergeCells count="4">
    <mergeCell ref="E22:F22"/>
    <mergeCell ref="E23:F23"/>
    <mergeCell ref="A41:B41"/>
    <mergeCell ref="C41:F41"/>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Landratsamt Lörrach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MuelleRo</dc:creator>
  <cp:keywords/>
  <dc:description/>
  <cp:lastModifiedBy>Robert Mueller</cp:lastModifiedBy>
  <cp:lastPrinted>2012-10-04T06:51:00Z</cp:lastPrinted>
  <dcterms:created xsi:type="dcterms:W3CDTF">2002-09-03T12:19:25Z</dcterms:created>
  <dcterms:modified xsi:type="dcterms:W3CDTF">2017-08-07T08:38:14Z</dcterms:modified>
  <cp:category/>
  <cp:version/>
  <cp:contentType/>
  <cp:contentStatus/>
</cp:coreProperties>
</file>